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16" windowHeight="8400" tabRatio="607" activeTab="0"/>
  </bookViews>
  <sheets>
    <sheet name="Riep. Generale" sheetId="1" r:id="rId1"/>
    <sheet name="Capigruppo" sheetId="2" r:id="rId2"/>
    <sheet name="Risorse" sheetId="3" r:id="rId3"/>
    <sheet name="SETA" sheetId="4" r:id="rId4"/>
    <sheet name="Servizi" sheetId="5" r:id="rId5"/>
    <sheet name="Congiunte" sheetId="6" r:id="rId6"/>
    <sheet name="Affari Istituzionali" sheetId="7" r:id="rId7"/>
    <sheet name="Controllo e Garanzia" sheetId="8" r:id="rId8"/>
  </sheets>
  <definedNames>
    <definedName name="_002" localSheetId="2">'Risorse'!$A$1:$A$57</definedName>
    <definedName name="_003" localSheetId="3">'SETA'!$A$1:$A$58</definedName>
    <definedName name="_004" localSheetId="4">'Servizi'!$A$1:$A$58</definedName>
    <definedName name="_005" localSheetId="5">'Congiunte'!$A$1:$A$117</definedName>
    <definedName name="_006" localSheetId="6">'Affari Istituzionali'!$A$1:$A$65</definedName>
    <definedName name="_008" localSheetId="7">'Controllo e Garanzia'!$A$1:$A$65</definedName>
    <definedName name="Statistiche_trimestrali_commissioni" localSheetId="2">'Risorse'!#REF!</definedName>
  </definedNames>
  <calcPr fullCalcOnLoad="1"/>
</workbook>
</file>

<file path=xl/sharedStrings.xml><?xml version="1.0" encoding="utf-8"?>
<sst xmlns="http://schemas.openxmlformats.org/spreadsheetml/2006/main" count="305" uniqueCount="92">
  <si>
    <t>GALLI ANDREA</t>
  </si>
  <si>
    <t>MORANDI ADOLFO</t>
  </si>
  <si>
    <t>TRANDE PAOLO</t>
  </si>
  <si>
    <t>Commissione risorse</t>
  </si>
  <si>
    <t>SANTORO LUIGIA</t>
  </si>
  <si>
    <t>Commissione SETA</t>
  </si>
  <si>
    <t>MORINI GIULIA</t>
  </si>
  <si>
    <t>ROCCO FRANCESCO</t>
  </si>
  <si>
    <t>LIOTTI CATERINA RITA</t>
  </si>
  <si>
    <t>Commissione Servizi</t>
  </si>
  <si>
    <t>Commissioni Congiunte</t>
  </si>
  <si>
    <t>Commissione Affari Istituzionali</t>
  </si>
  <si>
    <t>Commissione Controllo e garanzia</t>
  </si>
  <si>
    <t>Presenze
richieste</t>
  </si>
  <si>
    <t>Presenze
effettive</t>
  </si>
  <si>
    <t>%</t>
  </si>
  <si>
    <t>ARLETTI SIMONA</t>
  </si>
  <si>
    <t>POGGI FABIO</t>
  </si>
  <si>
    <t>BARACCHI GRAZIA</t>
  </si>
  <si>
    <t>BORTOLAMASI ANDREA</t>
  </si>
  <si>
    <t>BORTOLOTTI MARCO</t>
  </si>
  <si>
    <t>BUSSETTI MARIO</t>
  </si>
  <si>
    <t>CARPENTIERI ANTONIO</t>
  </si>
  <si>
    <t>DE LILLO CARMELO</t>
  </si>
  <si>
    <t>DI PADOVA FEDERICA</t>
  </si>
  <si>
    <t>FANTONI LUCA</t>
  </si>
  <si>
    <t>FASANO TOMMASO</t>
  </si>
  <si>
    <t>FORGHIERI MARCO</t>
  </si>
  <si>
    <t>LENZINI DIEGO</t>
  </si>
  <si>
    <t>MALFERRARI MARCO</t>
  </si>
  <si>
    <t>MONTANINI ANTONIO</t>
  </si>
  <si>
    <t>PELLACANI GIUSEPPE</t>
  </si>
  <si>
    <t>RABBONI MARCO</t>
  </si>
  <si>
    <t>SCARDOZZI ELISABETTA</t>
  </si>
  <si>
    <t>STELLA VINCENZO WALTER</t>
  </si>
  <si>
    <t>VENTURELLI FEDERICA</t>
  </si>
  <si>
    <t>CUGUSI MARCO</t>
  </si>
  <si>
    <t>CAMPANA DOMENICO S.</t>
  </si>
  <si>
    <t>PACCHIONI CHIARA S.</t>
  </si>
  <si>
    <t>CAMPANA DOMENICO</t>
  </si>
  <si>
    <t>CHIANCARINI MARCO</t>
  </si>
  <si>
    <t>CHINCARINI MARCO</t>
  </si>
  <si>
    <t>MUZZARELLI GIAN CARLO</t>
  </si>
  <si>
    <t>MALETTI FRANCESCA</t>
  </si>
  <si>
    <t>CAPORIONI INGRID</t>
  </si>
  <si>
    <t>CAVAZZA GIANPIETRO</t>
  </si>
  <si>
    <t>FERRARI LUDOVICA CARLA</t>
  </si>
  <si>
    <t>GIACOBAZZI GABRIELE</t>
  </si>
  <si>
    <t>GUERZONI GIULIO</t>
  </si>
  <si>
    <t>ROTELLA TOMMASO</t>
  </si>
  <si>
    <t>URBELLLI GIULIANA</t>
  </si>
  <si>
    <t>VANDELLI ANNA MARIA</t>
  </si>
  <si>
    <t>Commiss. Congiunte</t>
  </si>
  <si>
    <t>Affari Istituzionali</t>
  </si>
  <si>
    <t>Controllo e garanzia</t>
  </si>
  <si>
    <t>Gennaio</t>
  </si>
  <si>
    <t>Febbraio</t>
  </si>
  <si>
    <t>Marzo</t>
  </si>
  <si>
    <t>Aprile</t>
  </si>
  <si>
    <t>Maggio</t>
  </si>
  <si>
    <t>Giugno</t>
  </si>
  <si>
    <t>Commissione Capigruppo</t>
  </si>
  <si>
    <t>CAMPANA DOMENICO SAVIO</t>
  </si>
  <si>
    <t>Scardozzi Elisabetta</t>
  </si>
  <si>
    <t>Chincarini Marco</t>
  </si>
  <si>
    <t>Poggi Fabio</t>
  </si>
  <si>
    <t>Lenzini Diego</t>
  </si>
  <si>
    <t>Commiss.Capigruppo</t>
  </si>
  <si>
    <t>Baracchi Grazia</t>
  </si>
  <si>
    <t>BOSI ANDREA</t>
  </si>
  <si>
    <t>Carpentieri Antonio</t>
  </si>
  <si>
    <t>Galli Andrea</t>
  </si>
  <si>
    <t>Di Padova Federica</t>
  </si>
  <si>
    <t>Malferrari Marco</t>
  </si>
  <si>
    <t>Fantoni Luca</t>
  </si>
  <si>
    <t>Forghieri Marco</t>
  </si>
  <si>
    <t>seduta 5/2</t>
  </si>
  <si>
    <t>seduta12/2</t>
  </si>
  <si>
    <t>Bussetti Mario</t>
  </si>
  <si>
    <t>Rabboni Marco</t>
  </si>
  <si>
    <t>Pacchioni Chiara</t>
  </si>
  <si>
    <t>Liotti Caterina</t>
  </si>
  <si>
    <t>Trande Paolo</t>
  </si>
  <si>
    <t>seduta 9/3</t>
  </si>
  <si>
    <t>Fasano Tommaso</t>
  </si>
  <si>
    <t>Arletti Simona</t>
  </si>
  <si>
    <t>seduta 8/4</t>
  </si>
  <si>
    <t>seduta 21/4</t>
  </si>
  <si>
    <t>Stella Vincenzo Walter</t>
  </si>
  <si>
    <t>Venturelli Federica</t>
  </si>
  <si>
    <t>Fasano tommaso</t>
  </si>
  <si>
    <t>seduta 23/6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</si>
</sst>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4" fontId="0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5" applyNumberFormat="0" applyFont="0" applyAlignment="0" applyProtection="0"/>
    <xf numFmtId="0" fontId="29" fillId="20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9" fontId="0" fillId="0" borderId="11" xfId="51" applyFont="1" applyBorder="1" applyAlignment="1" quotePrefix="1">
      <alignment horizontal="center"/>
    </xf>
    <xf numFmtId="164" fontId="0" fillId="0" borderId="11" xfId="51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51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45" applyFont="1" applyBorder="1">
      <alignment horizontal="center"/>
      <protection/>
    </xf>
    <xf numFmtId="14" fontId="0" fillId="0" borderId="11" xfId="45" applyBorder="1">
      <alignment horizontal="center"/>
      <protection/>
    </xf>
    <xf numFmtId="1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Luglio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2">
      <pane xSplit="1" topLeftCell="B1" activePane="topRight" state="frozen"/>
      <selection pane="topLeft" activeCell="A1" sqref="A1"/>
      <selection pane="topRight" activeCell="A43" sqref="A43"/>
    </sheetView>
  </sheetViews>
  <sheetFormatPr defaultColWidth="9.140625" defaultRowHeight="12.75"/>
  <cols>
    <col min="1" max="1" width="26.421875" style="13" customWidth="1"/>
    <col min="2" max="15" width="9.7109375" style="6" customWidth="1"/>
    <col min="16" max="16384" width="9.140625" style="6" customWidth="1"/>
  </cols>
  <sheetData>
    <row r="1" spans="1:15" ht="24" customHeight="1">
      <c r="A1" s="14"/>
      <c r="B1" s="23" t="s">
        <v>3</v>
      </c>
      <c r="C1" s="23"/>
      <c r="D1" s="23" t="s">
        <v>5</v>
      </c>
      <c r="E1" s="23"/>
      <c r="F1" s="23" t="s">
        <v>9</v>
      </c>
      <c r="G1" s="23"/>
      <c r="H1" s="23" t="s">
        <v>52</v>
      </c>
      <c r="I1" s="23"/>
      <c r="J1" s="23" t="s">
        <v>53</v>
      </c>
      <c r="K1" s="23"/>
      <c r="L1" s="23" t="s">
        <v>54</v>
      </c>
      <c r="M1" s="23"/>
      <c r="N1" s="23" t="s">
        <v>67</v>
      </c>
      <c r="O1" s="23"/>
    </row>
    <row r="2" spans="1:15" ht="39">
      <c r="A2" s="14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</row>
    <row r="3" spans="1:15" ht="12.75">
      <c r="A3" s="14" t="s">
        <v>16</v>
      </c>
      <c r="B3" s="5">
        <f>Risorse!C4</f>
        <v>10</v>
      </c>
      <c r="C3" s="5">
        <f>Risorse!D4</f>
        <v>5</v>
      </c>
      <c r="D3" s="5">
        <f>SETA!C28</f>
        <v>0</v>
      </c>
      <c r="E3" s="5">
        <f>SETA!D28</f>
        <v>2</v>
      </c>
      <c r="F3" s="5">
        <f>Servizi!C4</f>
        <v>11</v>
      </c>
      <c r="G3" s="5">
        <f>Servizi!D4</f>
        <v>9</v>
      </c>
      <c r="H3" s="5">
        <f>Congiunte!C3</f>
        <v>6</v>
      </c>
      <c r="I3" s="5">
        <f>Congiunte!D3</f>
        <v>4</v>
      </c>
      <c r="J3" s="5">
        <f>'Affari Istituzionali'!C4</f>
        <v>9</v>
      </c>
      <c r="K3" s="5">
        <f>'Affari Istituzionali'!D4</f>
        <v>8</v>
      </c>
      <c r="L3" s="5"/>
      <c r="M3" s="5"/>
      <c r="N3" s="5"/>
      <c r="O3" s="5"/>
    </row>
    <row r="4" spans="1:15" ht="12.75">
      <c r="A4" s="14" t="s">
        <v>18</v>
      </c>
      <c r="B4" s="5">
        <f>Risorse!C5</f>
        <v>10</v>
      </c>
      <c r="C4" s="5">
        <f>Risorse!D5</f>
        <v>10</v>
      </c>
      <c r="D4" s="5">
        <f>SETA!C24</f>
        <v>0</v>
      </c>
      <c r="E4" s="5">
        <f>SETA!D24</f>
        <v>5</v>
      </c>
      <c r="F4" s="5">
        <f>Servizi!C5</f>
        <v>11</v>
      </c>
      <c r="G4" s="5">
        <f>Servizi!D5</f>
        <v>11</v>
      </c>
      <c r="H4" s="5">
        <f>Congiunte!C4</f>
        <v>5</v>
      </c>
      <c r="I4" s="5">
        <f>Congiunte!D4</f>
        <v>5</v>
      </c>
      <c r="J4" s="5">
        <f>'Affari Istituzionali'!C21</f>
        <v>0</v>
      </c>
      <c r="K4" s="5">
        <f>'Affari Istituzionali'!D21</f>
        <v>3</v>
      </c>
      <c r="L4" s="5"/>
      <c r="M4" s="5"/>
      <c r="N4" s="5">
        <f>Capigruppo!C15</f>
        <v>0</v>
      </c>
      <c r="O4" s="5">
        <f>Capigruppo!D15</f>
        <v>4</v>
      </c>
    </row>
    <row r="5" spans="1:15" ht="12.75">
      <c r="A5" s="14" t="s">
        <v>19</v>
      </c>
      <c r="B5" s="5">
        <f>Risorse!C6</f>
        <v>10</v>
      </c>
      <c r="C5" s="5">
        <f>Risorse!D6</f>
        <v>9</v>
      </c>
      <c r="D5" s="5"/>
      <c r="E5" s="5"/>
      <c r="F5" s="5">
        <f>Servizi!C6</f>
        <v>11</v>
      </c>
      <c r="G5" s="5">
        <f>Servizi!D6</f>
        <v>8</v>
      </c>
      <c r="H5" s="5">
        <f>Congiunte!C5</f>
        <v>5</v>
      </c>
      <c r="I5" s="5">
        <f>Congiunte!D5</f>
        <v>4</v>
      </c>
      <c r="J5" s="5">
        <f>'Affari Istituzionali'!C5</f>
        <v>9</v>
      </c>
      <c r="K5" s="5">
        <f>'Affari Istituzionali'!D5</f>
        <v>8</v>
      </c>
      <c r="L5" s="5"/>
      <c r="M5" s="5"/>
      <c r="N5" s="5"/>
      <c r="O5" s="5"/>
    </row>
    <row r="6" spans="1:15" ht="12.75">
      <c r="A6" s="14" t="s">
        <v>20</v>
      </c>
      <c r="B6" s="5"/>
      <c r="C6" s="5"/>
      <c r="D6" s="5">
        <f>SETA!C4</f>
        <v>13</v>
      </c>
      <c r="E6" s="5">
        <f>SETA!D4</f>
        <v>8</v>
      </c>
      <c r="F6" s="5">
        <f>Servizi!C7</f>
        <v>11</v>
      </c>
      <c r="G6" s="5">
        <f>Servizi!D7</f>
        <v>5</v>
      </c>
      <c r="H6" s="5">
        <f>Congiunte!C6</f>
        <v>5</v>
      </c>
      <c r="I6" s="5">
        <f>Congiunte!D6</f>
        <v>3</v>
      </c>
      <c r="J6" s="5"/>
      <c r="K6" s="5"/>
      <c r="L6" s="5"/>
      <c r="M6" s="5"/>
      <c r="N6" s="5"/>
      <c r="O6" s="5"/>
    </row>
    <row r="7" spans="1:15" ht="12.75">
      <c r="A7" s="14" t="s">
        <v>21</v>
      </c>
      <c r="B7" s="5">
        <f>Risorse!C7</f>
        <v>10</v>
      </c>
      <c r="C7" s="5">
        <f>Risorse!D7</f>
        <v>0</v>
      </c>
      <c r="D7" s="5">
        <f>SETA!C22</f>
        <v>0</v>
      </c>
      <c r="E7" s="5">
        <f>SETA!D22</f>
        <v>1</v>
      </c>
      <c r="F7" s="5">
        <f>Servizi!C32</f>
        <v>0</v>
      </c>
      <c r="G7" s="5">
        <f>Servizi!D32</f>
        <v>1</v>
      </c>
      <c r="H7" s="5">
        <f>Congiunte!C7</f>
        <v>5</v>
      </c>
      <c r="I7" s="5">
        <f>Congiunte!D7</f>
        <v>3</v>
      </c>
      <c r="J7" s="5">
        <f>'Affari Istituzionali'!C6</f>
        <v>9</v>
      </c>
      <c r="K7" s="5">
        <f>'Affari Istituzionali'!D6</f>
        <v>7</v>
      </c>
      <c r="L7" s="5"/>
      <c r="M7" s="5"/>
      <c r="N7" s="5">
        <f>Capigruppo!C5</f>
        <v>16</v>
      </c>
      <c r="O7" s="5">
        <f>Capigruppo!D5</f>
        <v>13</v>
      </c>
    </row>
    <row r="8" spans="1:15" ht="12.75">
      <c r="A8" s="14" t="s">
        <v>37</v>
      </c>
      <c r="B8" s="5">
        <f>Risorse!C8</f>
        <v>10</v>
      </c>
      <c r="C8" s="5">
        <f>Risorse!D8</f>
        <v>6</v>
      </c>
      <c r="D8" s="5"/>
      <c r="E8" s="5"/>
      <c r="F8" s="5">
        <f>Servizi!C8</f>
        <v>11</v>
      </c>
      <c r="G8" s="5">
        <f>Servizi!D8</f>
        <v>8</v>
      </c>
      <c r="H8" s="5">
        <f>Congiunte!C8</f>
        <v>5</v>
      </c>
      <c r="I8" s="5">
        <f>Congiunte!D8</f>
        <v>3</v>
      </c>
      <c r="J8" s="5">
        <f>'Affari Istituzionali'!C7</f>
        <v>9</v>
      </c>
      <c r="K8" s="5">
        <f>'Affari Istituzionali'!D7</f>
        <v>6</v>
      </c>
      <c r="L8" s="5">
        <f>'Controllo e Garanzia'!C4</f>
        <v>0</v>
      </c>
      <c r="M8" s="5">
        <f>'Controllo e Garanzia'!D4</f>
        <v>0</v>
      </c>
      <c r="N8" s="5">
        <f>Capigruppo!C6</f>
        <v>16</v>
      </c>
      <c r="O8" s="5">
        <f>Capigruppo!D6</f>
        <v>8</v>
      </c>
    </row>
    <row r="9" spans="1:15" ht="12.75">
      <c r="A9" s="14" t="s">
        <v>22</v>
      </c>
      <c r="B9" s="5">
        <f>Risorse!C23</f>
        <v>0</v>
      </c>
      <c r="C9" s="5">
        <f>Risorse!D23</f>
        <v>1</v>
      </c>
      <c r="D9" s="5">
        <f>SETA!C6</f>
        <v>13</v>
      </c>
      <c r="E9" s="5">
        <f>SETA!D6</f>
        <v>12</v>
      </c>
      <c r="F9" s="5">
        <f>Servizi!C28</f>
        <v>0</v>
      </c>
      <c r="G9" s="5">
        <f>Servizi!D28</f>
        <v>2</v>
      </c>
      <c r="H9" s="5">
        <f>Congiunte!C9</f>
        <v>5</v>
      </c>
      <c r="I9" s="5">
        <f>Congiunte!D9</f>
        <v>4</v>
      </c>
      <c r="J9" s="5">
        <f>'Affari Istituzionali'!C8</f>
        <v>9</v>
      </c>
      <c r="K9" s="5">
        <f>'Affari Istituzionali'!D8</f>
        <v>7</v>
      </c>
      <c r="L9" s="5">
        <f>'Controllo e Garanzia'!C5</f>
        <v>0</v>
      </c>
      <c r="M9" s="5">
        <f>'Controllo e Garanzia'!D5</f>
        <v>0</v>
      </c>
      <c r="N9" s="5"/>
      <c r="O9" s="5"/>
    </row>
    <row r="10" spans="1:15" ht="12.75">
      <c r="A10" s="14" t="s">
        <v>41</v>
      </c>
      <c r="B10" s="5">
        <f>Risorse!C26</f>
        <v>0</v>
      </c>
      <c r="C10" s="5">
        <f>Risorse!D26</f>
        <v>3</v>
      </c>
      <c r="D10" s="5">
        <f>SETA!C5</f>
        <v>13</v>
      </c>
      <c r="E10" s="5">
        <f>SETA!D5</f>
        <v>13</v>
      </c>
      <c r="F10" s="5">
        <f>Servizi!C22</f>
        <v>0</v>
      </c>
      <c r="G10" s="5">
        <f>Servizi!D22</f>
        <v>2</v>
      </c>
      <c r="H10" s="5">
        <f>Congiunte!C10</f>
        <v>5</v>
      </c>
      <c r="I10" s="5">
        <f>Congiunte!D10</f>
        <v>5</v>
      </c>
      <c r="J10" s="5">
        <f>'Affari Istituzionali'!C22</f>
        <v>0</v>
      </c>
      <c r="K10" s="5">
        <f>'Affari Istituzionali'!D22</f>
        <v>2</v>
      </c>
      <c r="L10" s="5"/>
      <c r="M10" s="5"/>
      <c r="N10" s="5">
        <f>Capigruppo!C16</f>
        <v>0</v>
      </c>
      <c r="O10" s="5">
        <f>Capigruppo!D16</f>
        <v>7</v>
      </c>
    </row>
    <row r="11" spans="1:15" ht="12.75">
      <c r="A11" s="14" t="s">
        <v>36</v>
      </c>
      <c r="B11" s="5">
        <f>Risorse!C9</f>
        <v>10</v>
      </c>
      <c r="C11" s="5">
        <f>Risorse!D9</f>
        <v>10</v>
      </c>
      <c r="D11" s="5">
        <f>SETA!C7</f>
        <v>13</v>
      </c>
      <c r="E11" s="5">
        <f>SETA!D7</f>
        <v>12</v>
      </c>
      <c r="F11" s="5">
        <f>Servizi!C9</f>
        <v>11</v>
      </c>
      <c r="G11" s="5">
        <f>Servizi!D9</f>
        <v>10</v>
      </c>
      <c r="H11" s="5">
        <f>Congiunte!C11</f>
        <v>5</v>
      </c>
      <c r="I11" s="5">
        <f>Congiunte!D11</f>
        <v>5</v>
      </c>
      <c r="J11" s="5">
        <f>'Affari Istituzionali'!C9</f>
        <v>9</v>
      </c>
      <c r="K11" s="5">
        <f>'Affari Istituzionali'!D9</f>
        <v>9</v>
      </c>
      <c r="L11" s="5">
        <f>'Controllo e Garanzia'!C6</f>
        <v>0</v>
      </c>
      <c r="M11" s="5">
        <f>'Controllo e Garanzia'!D6</f>
        <v>0</v>
      </c>
      <c r="N11" s="5">
        <f>Capigruppo!C7</f>
        <v>16</v>
      </c>
      <c r="O11" s="5">
        <f>Capigruppo!D7</f>
        <v>15</v>
      </c>
    </row>
    <row r="12" spans="1:15" ht="12.75">
      <c r="A12" s="14" t="s">
        <v>23</v>
      </c>
      <c r="B12" s="5"/>
      <c r="C12" s="5"/>
      <c r="D12" s="5">
        <f>SETA!C8</f>
        <v>13</v>
      </c>
      <c r="E12" s="5">
        <f>SETA!D8</f>
        <v>11</v>
      </c>
      <c r="F12" s="5">
        <f>Servizi!C10</f>
        <v>11</v>
      </c>
      <c r="G12" s="5">
        <f>Servizi!D10</f>
        <v>11</v>
      </c>
      <c r="H12" s="5">
        <f>Congiunte!C12</f>
        <v>5</v>
      </c>
      <c r="I12" s="5">
        <f>Congiunte!D12</f>
        <v>4</v>
      </c>
      <c r="J12" s="5"/>
      <c r="K12" s="5"/>
      <c r="L12" s="5"/>
      <c r="M12" s="5"/>
      <c r="N12" s="5"/>
      <c r="O12" s="5"/>
    </row>
    <row r="13" spans="1:15" ht="12.75">
      <c r="A13" s="14" t="s">
        <v>24</v>
      </c>
      <c r="B13" s="5">
        <f>Risorse!C25</f>
        <v>0</v>
      </c>
      <c r="C13" s="5">
        <f>Risorse!D25</f>
        <v>1</v>
      </c>
      <c r="D13" s="5">
        <f>SETA!C9</f>
        <v>13</v>
      </c>
      <c r="E13" s="5">
        <f>SETA!D9</f>
        <v>8</v>
      </c>
      <c r="F13" s="5">
        <f>Servizi!C33</f>
        <v>0</v>
      </c>
      <c r="G13" s="5">
        <f>Servizi!D33</f>
        <v>2</v>
      </c>
      <c r="H13" s="5">
        <f>Congiunte!C13</f>
        <v>5</v>
      </c>
      <c r="I13" s="5">
        <f>Congiunte!D13</f>
        <v>5</v>
      </c>
      <c r="J13" s="5">
        <f>'Affari Istituzionali'!C10</f>
        <v>9</v>
      </c>
      <c r="K13" s="5">
        <f>'Affari Istituzionali'!D10</f>
        <v>6</v>
      </c>
      <c r="L13" s="5"/>
      <c r="M13" s="5"/>
      <c r="N13" s="5"/>
      <c r="O13" s="5"/>
    </row>
    <row r="14" spans="1:15" ht="12.75">
      <c r="A14" s="14" t="s">
        <v>25</v>
      </c>
      <c r="B14" s="5">
        <f>Risorse!C31</f>
        <v>0</v>
      </c>
      <c r="C14" s="5">
        <f>Risorse!D31</f>
        <v>1</v>
      </c>
      <c r="D14" s="5">
        <f>SETA!C10</f>
        <v>13</v>
      </c>
      <c r="E14" s="5">
        <f>SETA!D10</f>
        <v>12</v>
      </c>
      <c r="F14" s="5">
        <f>Servizi!C27</f>
        <v>0</v>
      </c>
      <c r="G14" s="5">
        <f>Servizi!D27</f>
        <v>2</v>
      </c>
      <c r="H14" s="5">
        <f>Congiunte!C14</f>
        <v>5</v>
      </c>
      <c r="I14" s="5">
        <f>Congiunte!D14</f>
        <v>5</v>
      </c>
      <c r="J14" s="5">
        <f>'Affari Istituzionali'!C11</f>
        <v>9</v>
      </c>
      <c r="K14" s="5">
        <f>'Affari Istituzionali'!D11</f>
        <v>6</v>
      </c>
      <c r="L14" s="5"/>
      <c r="M14" s="5"/>
      <c r="N14" s="5">
        <f>Capigruppo!C8</f>
        <v>16</v>
      </c>
      <c r="O14" s="5">
        <f>Capigruppo!D8</f>
        <v>14</v>
      </c>
    </row>
    <row r="15" spans="1:15" ht="12.75">
      <c r="A15" s="14" t="s">
        <v>26</v>
      </c>
      <c r="B15" s="5">
        <f>Risorse!C29</f>
        <v>0</v>
      </c>
      <c r="C15" s="5">
        <f>Risorse!D29</f>
        <v>1</v>
      </c>
      <c r="D15" s="5"/>
      <c r="E15" s="5"/>
      <c r="F15" s="5">
        <f>Servizi!C11</f>
        <v>11</v>
      </c>
      <c r="G15" s="5">
        <f>Servizi!D11</f>
        <v>10</v>
      </c>
      <c r="H15" s="5">
        <f>Congiunte!C15</f>
        <v>3</v>
      </c>
      <c r="I15" s="5">
        <f>Congiunte!D15+1</f>
        <v>4</v>
      </c>
      <c r="J15" s="5">
        <f>'Affari Istituzionali'!C12</f>
        <v>9</v>
      </c>
      <c r="K15" s="5">
        <f>'Affari Istituzionali'!D12</f>
        <v>4</v>
      </c>
      <c r="L15" s="5">
        <f>'Controllo e Garanzia'!C7</f>
        <v>0</v>
      </c>
      <c r="M15" s="5">
        <f>'Controllo e Garanzia'!D7</f>
        <v>0</v>
      </c>
      <c r="N15" s="5"/>
      <c r="O15" s="5"/>
    </row>
    <row r="16" spans="1:15" ht="12.75">
      <c r="A16" s="14" t="s">
        <v>27</v>
      </c>
      <c r="B16" s="5">
        <f>Risorse!C10</f>
        <v>10</v>
      </c>
      <c r="C16" s="5">
        <f>Risorse!D10</f>
        <v>10</v>
      </c>
      <c r="D16" s="5">
        <f>SETA!C11</f>
        <v>13</v>
      </c>
      <c r="E16" s="5">
        <f>SETA!D11</f>
        <v>11</v>
      </c>
      <c r="F16" s="5">
        <f>Servizi!C29</f>
        <v>0</v>
      </c>
      <c r="G16" s="5">
        <f>Servizi!D29</f>
        <v>1</v>
      </c>
      <c r="H16" s="5">
        <f>Congiunte!C16</f>
        <v>5</v>
      </c>
      <c r="I16" s="5">
        <f>Congiunte!D16</f>
        <v>5</v>
      </c>
      <c r="J16" s="5">
        <f>'Affari Istituzionali'!C24</f>
        <v>0</v>
      </c>
      <c r="K16" s="5">
        <f>'Affari Istituzionali'!D24</f>
        <v>4</v>
      </c>
      <c r="L16" s="5">
        <f>'Controllo e Garanzia'!C8</f>
        <v>0</v>
      </c>
      <c r="M16" s="5">
        <f>'Controllo e Garanzia'!D8</f>
        <v>0</v>
      </c>
      <c r="N16" s="5"/>
      <c r="O16" s="5"/>
    </row>
    <row r="17" spans="1:15" ht="12.75">
      <c r="A17" s="14" t="s">
        <v>0</v>
      </c>
      <c r="B17" s="5">
        <f>Risorse!C24</f>
        <v>0</v>
      </c>
      <c r="C17" s="5">
        <f>Risorse!D24</f>
        <v>2</v>
      </c>
      <c r="D17" s="5"/>
      <c r="E17" s="5"/>
      <c r="F17" s="5">
        <f>Servizi!C12</f>
        <v>11</v>
      </c>
      <c r="G17" s="5">
        <f>Servizi!D12</f>
        <v>8</v>
      </c>
      <c r="H17" s="5">
        <f>Congiunte!C17</f>
        <v>3</v>
      </c>
      <c r="I17" s="5">
        <f>Congiunte!D17+1</f>
        <v>4</v>
      </c>
      <c r="J17" s="5">
        <f>'Affari Istituzionali'!C13</f>
        <v>9</v>
      </c>
      <c r="K17" s="5">
        <f>'Affari Istituzionali'!D13</f>
        <v>7</v>
      </c>
      <c r="L17" s="5">
        <f>'Controllo e Garanzia'!C9</f>
        <v>0</v>
      </c>
      <c r="M17" s="5">
        <f>'Controllo e Garanzia'!D9</f>
        <v>0</v>
      </c>
      <c r="N17" s="5">
        <f>Capigruppo!C9</f>
        <v>16</v>
      </c>
      <c r="O17" s="5">
        <f>Capigruppo!D9</f>
        <v>11</v>
      </c>
    </row>
    <row r="18" spans="1:15" ht="12.75">
      <c r="A18" s="14" t="s">
        <v>28</v>
      </c>
      <c r="B18" s="5">
        <f>Risorse!C11</f>
        <v>10</v>
      </c>
      <c r="C18" s="5">
        <f>Risorse!D11</f>
        <v>8</v>
      </c>
      <c r="D18" s="5">
        <f>SETA!C25</f>
        <v>0</v>
      </c>
      <c r="E18" s="5">
        <f>SETA!D25</f>
        <v>1</v>
      </c>
      <c r="F18" s="5">
        <f>Servizi!C23</f>
        <v>0</v>
      </c>
      <c r="G18" s="5">
        <f>Servizi!D23</f>
        <v>1</v>
      </c>
      <c r="H18" s="5">
        <f>Congiunte!C18</f>
        <v>5</v>
      </c>
      <c r="I18" s="5">
        <f>Congiunte!D18</f>
        <v>3</v>
      </c>
      <c r="J18" s="5"/>
      <c r="K18" s="5"/>
      <c r="L18" s="5"/>
      <c r="M18" s="5"/>
      <c r="N18" s="5"/>
      <c r="O18" s="5"/>
    </row>
    <row r="19" spans="1:15" ht="12.75">
      <c r="A19" s="14" t="s">
        <v>8</v>
      </c>
      <c r="B19" s="5">
        <f>Risorse!C12</f>
        <v>10</v>
      </c>
      <c r="C19" s="5">
        <f>Risorse!D12</f>
        <v>10</v>
      </c>
      <c r="D19" s="5">
        <f>SETA!C12</f>
        <v>13</v>
      </c>
      <c r="E19" s="5">
        <f>SETA!D12</f>
        <v>13</v>
      </c>
      <c r="F19" s="5">
        <f>Servizi!C25</f>
        <v>0</v>
      </c>
      <c r="G19" s="5">
        <f>Servizi!D25</f>
        <v>8</v>
      </c>
      <c r="H19" s="5">
        <f>Congiunte!C19</f>
        <v>5</v>
      </c>
      <c r="I19" s="5">
        <f>Congiunte!D19</f>
        <v>4</v>
      </c>
      <c r="J19" s="5">
        <f>'Affari Istituzionali'!C14</f>
        <v>9</v>
      </c>
      <c r="K19" s="5">
        <f>'Affari Istituzionali'!D14</f>
        <v>9</v>
      </c>
      <c r="L19" s="5"/>
      <c r="M19" s="5"/>
      <c r="N19" s="5"/>
      <c r="O19" s="5"/>
    </row>
    <row r="20" spans="1:15" ht="12.75">
      <c r="A20" s="14" t="s">
        <v>29</v>
      </c>
      <c r="B20" s="5">
        <f>Risorse!C13</f>
        <v>10</v>
      </c>
      <c r="C20" s="5">
        <f>Risorse!D13</f>
        <v>8</v>
      </c>
      <c r="D20" s="5">
        <f>SETA!C13</f>
        <v>13</v>
      </c>
      <c r="E20" s="5">
        <f>SETA!D13</f>
        <v>11</v>
      </c>
      <c r="F20" s="5">
        <f>Servizi!C26</f>
        <v>0</v>
      </c>
      <c r="G20" s="5">
        <f>Servizi!D26</f>
        <v>1</v>
      </c>
      <c r="H20" s="5">
        <f>Congiunte!C20</f>
        <v>5</v>
      </c>
      <c r="I20" s="5">
        <f>Congiunte!D20</f>
        <v>5</v>
      </c>
      <c r="J20" s="5">
        <f>'Affari Istituzionali'!C26</f>
        <v>0</v>
      </c>
      <c r="K20" s="5">
        <f>'Affari Istituzionali'!D26</f>
        <v>2</v>
      </c>
      <c r="L20" s="5">
        <f>'Controllo e Garanzia'!C10</f>
        <v>0</v>
      </c>
      <c r="M20" s="5">
        <f>'Controllo e Garanzia'!D10</f>
        <v>0</v>
      </c>
      <c r="N20" s="5"/>
      <c r="O20" s="5"/>
    </row>
    <row r="21" spans="1:15" ht="12.75">
      <c r="A21" s="14" t="s">
        <v>30</v>
      </c>
      <c r="B21" s="5">
        <f>Risorse!C14</f>
        <v>10</v>
      </c>
      <c r="C21" s="5">
        <f>Risorse!D14</f>
        <v>0</v>
      </c>
      <c r="D21" s="5">
        <f>SETA!C14</f>
        <v>13</v>
      </c>
      <c r="E21" s="5">
        <f>SETA!D14</f>
        <v>1</v>
      </c>
      <c r="F21" s="5">
        <f>Servizi!C13</f>
        <v>11</v>
      </c>
      <c r="G21" s="5">
        <f>Servizi!D13</f>
        <v>1</v>
      </c>
      <c r="H21" s="5">
        <f>Congiunte!C21</f>
        <v>5</v>
      </c>
      <c r="I21" s="5">
        <f>Congiunte!D21</f>
        <v>0</v>
      </c>
      <c r="J21" s="5">
        <f>'Affari Istituzionali'!C15</f>
        <v>9</v>
      </c>
      <c r="K21" s="5">
        <f>'Affari Istituzionali'!D15</f>
        <v>1</v>
      </c>
      <c r="L21" s="5">
        <f>'Controllo e Garanzia'!C11</f>
        <v>0</v>
      </c>
      <c r="M21" s="5">
        <f>'Controllo e Garanzia'!D11</f>
        <v>0</v>
      </c>
      <c r="N21" s="5">
        <f>Capigruppo!C10</f>
        <v>16</v>
      </c>
      <c r="O21" s="5">
        <f>Capigruppo!D10</f>
        <v>6</v>
      </c>
    </row>
    <row r="22" spans="1:15" ht="12.75">
      <c r="A22" s="14" t="s">
        <v>1</v>
      </c>
      <c r="B22" s="5">
        <f>Risorse!C15</f>
        <v>10</v>
      </c>
      <c r="C22" s="5">
        <f>Risorse!D15</f>
        <v>8</v>
      </c>
      <c r="D22" s="5">
        <f>SETA!C15</f>
        <v>13</v>
      </c>
      <c r="E22" s="5">
        <f>SETA!D15</f>
        <v>13</v>
      </c>
      <c r="F22" s="5"/>
      <c r="G22" s="5"/>
      <c r="H22" s="5">
        <f>Congiunte!C22</f>
        <v>5</v>
      </c>
      <c r="I22" s="5">
        <f>Congiunte!D22</f>
        <v>3</v>
      </c>
      <c r="J22" s="5"/>
      <c r="K22" s="5"/>
      <c r="L22" s="5"/>
      <c r="M22" s="5"/>
      <c r="N22" s="5"/>
      <c r="O22" s="5"/>
    </row>
    <row r="23" spans="1:15" ht="12.75">
      <c r="A23" s="14" t="s">
        <v>6</v>
      </c>
      <c r="B23" s="5"/>
      <c r="C23" s="5"/>
      <c r="D23" s="5"/>
      <c r="E23" s="5"/>
      <c r="F23" s="5">
        <f>Servizi!C14</f>
        <v>11</v>
      </c>
      <c r="G23" s="5">
        <f>Servizi!D14</f>
        <v>1</v>
      </c>
      <c r="H23" s="5">
        <f>Congiunte!C23</f>
        <v>3</v>
      </c>
      <c r="I23" s="5">
        <f>Congiunte!D23</f>
        <v>0</v>
      </c>
      <c r="J23" s="5"/>
      <c r="K23" s="5"/>
      <c r="L23" s="5">
        <f>'Controllo e Garanzia'!C12</f>
        <v>0</v>
      </c>
      <c r="M23" s="5">
        <f>'Controllo e Garanzia'!D12</f>
        <v>0</v>
      </c>
      <c r="N23" s="5"/>
      <c r="O23" s="5"/>
    </row>
    <row r="24" spans="1:15" ht="12.75">
      <c r="A24" s="14" t="s">
        <v>38</v>
      </c>
      <c r="B24" s="5">
        <f>Risorse!C30</f>
        <v>0</v>
      </c>
      <c r="C24" s="5">
        <f>Risorse!D30</f>
        <v>1</v>
      </c>
      <c r="D24" s="5">
        <f>SETA!C27</f>
        <v>0</v>
      </c>
      <c r="E24" s="5">
        <f>SETA!D27</f>
        <v>1</v>
      </c>
      <c r="F24" s="5">
        <f>Servizi!C15</f>
        <v>11</v>
      </c>
      <c r="G24" s="5">
        <f>Servizi!D15</f>
        <v>8</v>
      </c>
      <c r="H24" s="5">
        <f>Congiunte!C24</f>
        <v>3</v>
      </c>
      <c r="I24" s="5">
        <f>Congiunte!D24</f>
        <v>2</v>
      </c>
      <c r="J24" s="5">
        <f>'Affari Istituzionali'!C16</f>
        <v>9</v>
      </c>
      <c r="K24" s="5">
        <f>'Affari Istituzionali'!D16</f>
        <v>5</v>
      </c>
      <c r="L24" s="5"/>
      <c r="M24" s="5"/>
      <c r="N24" s="5"/>
      <c r="O24" s="5"/>
    </row>
    <row r="25" spans="1:15" ht="12.75">
      <c r="A25" s="14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f>'Controllo e Garanzia'!C13</f>
        <v>0</v>
      </c>
      <c r="M25" s="5">
        <f>'Controllo e Garanzia'!D13</f>
        <v>0</v>
      </c>
      <c r="N25" s="5"/>
      <c r="O25" s="5"/>
    </row>
    <row r="26" spans="1:15" ht="12.75">
      <c r="A26" s="14" t="s">
        <v>17</v>
      </c>
      <c r="B26" s="5">
        <f>Risorse!C16</f>
        <v>10</v>
      </c>
      <c r="C26" s="5">
        <f>Risorse!D16</f>
        <v>9</v>
      </c>
      <c r="D26" s="5">
        <f>SETA!C16</f>
        <v>13</v>
      </c>
      <c r="E26" s="5">
        <f>SETA!D16</f>
        <v>13</v>
      </c>
      <c r="F26" s="5">
        <f>Servizi!C24</f>
        <v>0</v>
      </c>
      <c r="G26" s="5">
        <f>Servizi!D24</f>
        <v>1</v>
      </c>
      <c r="H26" s="5">
        <f>Congiunte!C26</f>
        <v>5</v>
      </c>
      <c r="I26" s="5">
        <f>Congiunte!D26</f>
        <v>4</v>
      </c>
      <c r="J26" s="5"/>
      <c r="K26" s="5"/>
      <c r="L26" s="5">
        <f>'Controllo e Garanzia'!C14</f>
        <v>0</v>
      </c>
      <c r="M26" s="5">
        <f>'Controllo e Garanzia'!D14</f>
        <v>0</v>
      </c>
      <c r="N26" s="5"/>
      <c r="O26" s="5"/>
    </row>
    <row r="27" spans="1:15" ht="12.75">
      <c r="A27" s="14" t="s">
        <v>32</v>
      </c>
      <c r="B27" s="5">
        <f>Risorse!C17</f>
        <v>10</v>
      </c>
      <c r="C27" s="5">
        <f>Risorse!D17</f>
        <v>10</v>
      </c>
      <c r="D27" s="5">
        <f>SETA!C26</f>
        <v>0</v>
      </c>
      <c r="E27" s="5">
        <f>SETA!D26</f>
        <v>1</v>
      </c>
      <c r="F27" s="5">
        <f>Servizi!C30</f>
        <v>0</v>
      </c>
      <c r="G27" s="5">
        <f>Servizi!D30</f>
        <v>3</v>
      </c>
      <c r="H27" s="5">
        <f>Congiunte!C27</f>
        <v>5</v>
      </c>
      <c r="I27" s="5">
        <f>Congiunte!D27</f>
        <v>3</v>
      </c>
      <c r="J27" s="5">
        <f>'Affari Istituzionali'!C28</f>
        <v>0</v>
      </c>
      <c r="K27" s="5">
        <f>'Affari Istituzionali'!D28</f>
        <v>1</v>
      </c>
      <c r="L27" s="5">
        <f>'Controllo e Garanzia'!C15</f>
        <v>0</v>
      </c>
      <c r="M27" s="5">
        <f>'Controllo e Garanzia'!D15</f>
        <v>0</v>
      </c>
      <c r="N27" s="5">
        <f>Capigruppo!C17</f>
        <v>0</v>
      </c>
      <c r="O27" s="5">
        <f>Capigruppo!D17</f>
        <v>1</v>
      </c>
    </row>
    <row r="28" spans="1:15" ht="12.75">
      <c r="A28" s="14" t="s">
        <v>7</v>
      </c>
      <c r="B28" s="5">
        <f>Risorse!C18</f>
        <v>10</v>
      </c>
      <c r="C28" s="5">
        <f>Risorse!D18</f>
        <v>8</v>
      </c>
      <c r="D28" s="5">
        <f>SETA!C17</f>
        <v>13</v>
      </c>
      <c r="E28" s="5">
        <f>SETA!D17</f>
        <v>13</v>
      </c>
      <c r="F28" s="5">
        <f>Servizi!C16</f>
        <v>11</v>
      </c>
      <c r="G28" s="5">
        <f>Servizi!D16</f>
        <v>10</v>
      </c>
      <c r="H28" s="5">
        <f>Congiunte!C28</f>
        <v>5</v>
      </c>
      <c r="I28" s="5">
        <f>Congiunte!D28</f>
        <v>5</v>
      </c>
      <c r="J28" s="5">
        <f>'Affari Istituzionali'!C17</f>
        <v>9</v>
      </c>
      <c r="K28" s="5">
        <f>'Affari Istituzionali'!D17</f>
        <v>7</v>
      </c>
      <c r="L28" s="5"/>
      <c r="M28" s="5"/>
      <c r="N28" s="5">
        <f>Capigruppo!C11</f>
        <v>16</v>
      </c>
      <c r="O28" s="5">
        <f>Capigruppo!D11</f>
        <v>15</v>
      </c>
    </row>
    <row r="29" spans="1:15" ht="12.75">
      <c r="A29" s="14" t="s">
        <v>4</v>
      </c>
      <c r="B29" s="5">
        <f>Risorse!C19</f>
        <v>10</v>
      </c>
      <c r="C29" s="5">
        <f>Risorse!D19</f>
        <v>9</v>
      </c>
      <c r="D29" s="5">
        <f>SETA!C18</f>
        <v>13</v>
      </c>
      <c r="E29" s="5">
        <f>SETA!D18</f>
        <v>13</v>
      </c>
      <c r="F29" s="5">
        <f>Servizi!C17</f>
        <v>11</v>
      </c>
      <c r="G29" s="5">
        <f>Servizi!D17</f>
        <v>11</v>
      </c>
      <c r="H29" s="5">
        <f>Congiunte!C29</f>
        <v>5</v>
      </c>
      <c r="I29" s="5">
        <f>Congiunte!D29</f>
        <v>5</v>
      </c>
      <c r="J29" s="5">
        <f>'Affari Istituzionali'!C18</f>
        <v>9</v>
      </c>
      <c r="K29" s="5">
        <f>'Affari Istituzionali'!D18</f>
        <v>9</v>
      </c>
      <c r="L29" s="5">
        <f>'Controllo e Garanzia'!C16</f>
        <v>0</v>
      </c>
      <c r="M29" s="5">
        <f>'Controllo e Garanzia'!D16</f>
        <v>0</v>
      </c>
      <c r="N29" s="5">
        <f>Capigruppo!C12</f>
        <v>16</v>
      </c>
      <c r="O29" s="5">
        <f>Capigruppo!D12</f>
        <v>0</v>
      </c>
    </row>
    <row r="30" spans="1:15" ht="12.75">
      <c r="A30" s="14" t="s">
        <v>33</v>
      </c>
      <c r="B30" s="5">
        <f>Risorse!C22</f>
        <v>0</v>
      </c>
      <c r="C30" s="5">
        <f>Risorse!D22</f>
        <v>1</v>
      </c>
      <c r="D30" s="5">
        <f>SETA!C23</f>
        <v>0</v>
      </c>
      <c r="E30" s="5">
        <f>SETA!D23</f>
        <v>2</v>
      </c>
      <c r="F30" s="5">
        <f>Servizi!C18</f>
        <v>11</v>
      </c>
      <c r="G30" s="5">
        <f>Servizi!D18</f>
        <v>11</v>
      </c>
      <c r="H30" s="5">
        <f>Congiunte!C30</f>
        <v>3</v>
      </c>
      <c r="I30" s="5">
        <f>Congiunte!D30+2</f>
        <v>5</v>
      </c>
      <c r="J30" s="5">
        <f>'Affari Istituzionali'!C25</f>
        <v>0</v>
      </c>
      <c r="K30" s="5">
        <f>'Affari Istituzionali'!D25</f>
        <v>3</v>
      </c>
      <c r="L30" s="5">
        <f>'Controllo e Garanzia'!C17</f>
        <v>0</v>
      </c>
      <c r="M30" s="5">
        <f>'Controllo e Garanzia'!D17</f>
        <v>0</v>
      </c>
      <c r="N30" s="5"/>
      <c r="O30" s="5"/>
    </row>
    <row r="31" spans="1:15" ht="12.75">
      <c r="A31" s="14" t="s">
        <v>34</v>
      </c>
      <c r="B31" s="5">
        <f>Risorse!C27</f>
        <v>0</v>
      </c>
      <c r="C31" s="5">
        <f>Risorse!D27</f>
        <v>2</v>
      </c>
      <c r="D31" s="5">
        <f>SETA!C19</f>
        <v>13</v>
      </c>
      <c r="E31" s="5">
        <f>SETA!D19</f>
        <v>12</v>
      </c>
      <c r="F31" s="5">
        <f>Servizi!C19</f>
        <v>11</v>
      </c>
      <c r="G31" s="5">
        <f>Servizi!D19</f>
        <v>11</v>
      </c>
      <c r="H31" s="5">
        <f>Congiunte!C31</f>
        <v>5</v>
      </c>
      <c r="I31" s="5">
        <f>Congiunte!D31</f>
        <v>5</v>
      </c>
      <c r="J31" s="5">
        <f>'Affari Istituzionali'!C23</f>
        <v>0</v>
      </c>
      <c r="K31" s="5">
        <f>'Affari Istituzionali'!D23</f>
        <v>1</v>
      </c>
      <c r="L31" s="5">
        <f>'Controllo e Garanzia'!C18</f>
        <v>0</v>
      </c>
      <c r="M31" s="5">
        <f>'Controllo e Garanzia'!D18</f>
        <v>0</v>
      </c>
      <c r="N31" s="5"/>
      <c r="O31" s="5"/>
    </row>
    <row r="32" spans="1:15" ht="12.75">
      <c r="A32" s="14" t="s">
        <v>2</v>
      </c>
      <c r="B32" s="5">
        <f>Risorse!C20</f>
        <v>10</v>
      </c>
      <c r="C32" s="5">
        <f>Risorse!D20</f>
        <v>9</v>
      </c>
      <c r="D32" s="5">
        <f>SETA!C20</f>
        <v>13</v>
      </c>
      <c r="E32" s="5">
        <f>SETA!D20</f>
        <v>12</v>
      </c>
      <c r="F32" s="5">
        <f>Servizi!C31</f>
        <v>0</v>
      </c>
      <c r="G32" s="5">
        <f>Servizi!D31</f>
        <v>2</v>
      </c>
      <c r="H32" s="5">
        <f>Congiunte!C32</f>
        <v>5</v>
      </c>
      <c r="I32" s="5">
        <f>Congiunte!D32</f>
        <v>5</v>
      </c>
      <c r="J32" s="5">
        <f>'Affari Istituzionali'!C27</f>
        <v>0</v>
      </c>
      <c r="K32" s="5">
        <f>'Affari Istituzionali'!D27</f>
        <v>4</v>
      </c>
      <c r="L32" s="5"/>
      <c r="M32" s="5"/>
      <c r="N32" s="5">
        <f>Capigruppo!C13</f>
        <v>16</v>
      </c>
      <c r="O32" s="5">
        <f>Capigruppo!D13</f>
        <v>12</v>
      </c>
    </row>
    <row r="33" spans="1:15" ht="12.75">
      <c r="A33" s="14" t="s">
        <v>35</v>
      </c>
      <c r="B33" s="5">
        <f>Risorse!C28</f>
        <v>0</v>
      </c>
      <c r="C33" s="5">
        <f>Risorse!D28</f>
        <v>1</v>
      </c>
      <c r="D33" s="5"/>
      <c r="E33" s="5"/>
      <c r="F33" s="5">
        <f>Servizi!C20</f>
        <v>11</v>
      </c>
      <c r="G33" s="5">
        <f>Servizi!D20</f>
        <v>10</v>
      </c>
      <c r="H33" s="5">
        <f>Congiunte!C33</f>
        <v>3</v>
      </c>
      <c r="I33" s="5">
        <f>Congiunte!D33</f>
        <v>2</v>
      </c>
      <c r="J33" s="5">
        <f>'Affari Istituzionali'!C19</f>
        <v>9</v>
      </c>
      <c r="K33" s="5">
        <f>'Affari Istituzionali'!D19</f>
        <v>8</v>
      </c>
      <c r="L33" s="5"/>
      <c r="M33" s="5"/>
      <c r="N33" s="5"/>
      <c r="O33" s="5"/>
    </row>
    <row r="34" spans="1:15" ht="12.75">
      <c r="A34" s="15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5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>Capigruppo!C4</f>
        <v>16</v>
      </c>
      <c r="O35" s="5">
        <f>Capigruppo!D4</f>
        <v>16</v>
      </c>
    </row>
    <row r="36" spans="1:15" ht="12.75">
      <c r="A36" s="7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5" t="s">
        <v>45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5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5" t="s">
        <v>47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5" t="s">
        <v>48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5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5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sheetProtection/>
  <mergeCells count="7">
    <mergeCell ref="N1:O1"/>
    <mergeCell ref="D1:E1"/>
    <mergeCell ref="L1:M1"/>
    <mergeCell ref="B1:C1"/>
    <mergeCell ref="F1:G1"/>
    <mergeCell ref="H1:I1"/>
    <mergeCell ref="J1:K1"/>
  </mergeCells>
  <printOptions/>
  <pageMargins left="0.24" right="0.17" top="0.39" bottom="0.34" header="0.14" footer="0.2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/>
  <sheetData>
    <row r="1" spans="1:5" ht="12.75">
      <c r="A1" s="1"/>
      <c r="B1" s="1"/>
      <c r="C1" s="1"/>
      <c r="D1" s="1"/>
      <c r="E1" s="1"/>
    </row>
    <row r="2" spans="1:5" ht="12.75">
      <c r="A2" s="11" t="s">
        <v>61</v>
      </c>
      <c r="B2" s="11"/>
      <c r="C2" s="11"/>
      <c r="D2" s="11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43</v>
      </c>
      <c r="B4" s="1"/>
      <c r="C4" s="5">
        <f>G4+I4+K4+M4+O4+Q4</f>
        <v>16</v>
      </c>
      <c r="D4" s="5">
        <f>H4+J4+L4+N4+P4+R4</f>
        <v>16</v>
      </c>
      <c r="E4" s="4">
        <f>D4/C4</f>
        <v>1</v>
      </c>
      <c r="F4" s="1"/>
      <c r="G4" s="1">
        <v>3</v>
      </c>
      <c r="H4" s="1">
        <v>3</v>
      </c>
      <c r="I4" s="1">
        <v>2</v>
      </c>
      <c r="J4" s="1">
        <v>2</v>
      </c>
      <c r="K4" s="1">
        <v>3</v>
      </c>
      <c r="L4" s="1">
        <v>3</v>
      </c>
      <c r="M4" s="1">
        <v>3</v>
      </c>
      <c r="N4" s="1">
        <v>3</v>
      </c>
      <c r="O4" s="1">
        <v>4</v>
      </c>
      <c r="P4" s="1">
        <v>4</v>
      </c>
      <c r="Q4" s="1">
        <v>1</v>
      </c>
      <c r="R4" s="1">
        <v>1</v>
      </c>
    </row>
    <row r="5" spans="1:18" ht="12.75">
      <c r="A5" s="1" t="s">
        <v>21</v>
      </c>
      <c r="B5" s="1"/>
      <c r="C5" s="5">
        <f aca="true" t="shared" si="0" ref="C5:C13">G5+I5+K5+M5+O5+Q5</f>
        <v>16</v>
      </c>
      <c r="D5" s="5">
        <f aca="true" t="shared" si="1" ref="D5:D13">H5+J5+L5+N5+P5+R5</f>
        <v>13</v>
      </c>
      <c r="E5" s="4">
        <f aca="true" t="shared" si="2" ref="E5:E13">D5/C5</f>
        <v>0.8125</v>
      </c>
      <c r="F5" s="1"/>
      <c r="G5" s="1">
        <v>3</v>
      </c>
      <c r="H5" s="1">
        <v>2</v>
      </c>
      <c r="I5" s="1">
        <v>2</v>
      </c>
      <c r="J5" s="1">
        <v>2</v>
      </c>
      <c r="K5" s="1">
        <v>3</v>
      </c>
      <c r="L5" s="1">
        <v>2</v>
      </c>
      <c r="M5" s="1">
        <v>3</v>
      </c>
      <c r="N5" s="1">
        <v>2</v>
      </c>
      <c r="O5" s="1">
        <v>4</v>
      </c>
      <c r="P5" s="1">
        <v>4</v>
      </c>
      <c r="Q5" s="1">
        <v>1</v>
      </c>
      <c r="R5" s="1">
        <v>1</v>
      </c>
    </row>
    <row r="6" spans="1:18" ht="12.75">
      <c r="A6" s="1" t="s">
        <v>62</v>
      </c>
      <c r="B6" s="1"/>
      <c r="C6" s="5">
        <f t="shared" si="0"/>
        <v>16</v>
      </c>
      <c r="D6" s="5">
        <f t="shared" si="1"/>
        <v>8</v>
      </c>
      <c r="E6" s="4">
        <f t="shared" si="2"/>
        <v>0.5</v>
      </c>
      <c r="F6" s="1"/>
      <c r="G6" s="1">
        <v>3</v>
      </c>
      <c r="H6" s="1">
        <v>1</v>
      </c>
      <c r="I6" s="1">
        <v>2</v>
      </c>
      <c r="J6" s="1">
        <v>0</v>
      </c>
      <c r="K6" s="1">
        <v>3</v>
      </c>
      <c r="L6" s="1">
        <v>2</v>
      </c>
      <c r="M6" s="1">
        <v>3</v>
      </c>
      <c r="N6" s="1">
        <v>2</v>
      </c>
      <c r="O6" s="1">
        <v>4</v>
      </c>
      <c r="P6" s="1">
        <v>2</v>
      </c>
      <c r="Q6" s="1">
        <v>1</v>
      </c>
      <c r="R6" s="1">
        <v>1</v>
      </c>
    </row>
    <row r="7" spans="1:18" ht="12.75">
      <c r="A7" s="1" t="s">
        <v>36</v>
      </c>
      <c r="B7" s="1"/>
      <c r="C7" s="5">
        <f t="shared" si="0"/>
        <v>16</v>
      </c>
      <c r="D7" s="5">
        <f t="shared" si="1"/>
        <v>15</v>
      </c>
      <c r="E7" s="4">
        <f t="shared" si="2"/>
        <v>0.9375</v>
      </c>
      <c r="F7" s="1"/>
      <c r="G7" s="1">
        <v>3</v>
      </c>
      <c r="H7" s="1">
        <v>3</v>
      </c>
      <c r="I7" s="1">
        <v>2</v>
      </c>
      <c r="J7" s="1">
        <v>2</v>
      </c>
      <c r="K7" s="1">
        <v>3</v>
      </c>
      <c r="L7" s="1">
        <v>3</v>
      </c>
      <c r="M7" s="1">
        <v>3</v>
      </c>
      <c r="N7" s="1">
        <v>2</v>
      </c>
      <c r="O7" s="1">
        <v>4</v>
      </c>
      <c r="P7" s="1">
        <v>4</v>
      </c>
      <c r="Q7" s="1">
        <v>1</v>
      </c>
      <c r="R7" s="1">
        <v>1</v>
      </c>
    </row>
    <row r="8" spans="1:18" ht="12.75">
      <c r="A8" s="1" t="s">
        <v>25</v>
      </c>
      <c r="B8" s="1"/>
      <c r="C8" s="5">
        <f t="shared" si="0"/>
        <v>16</v>
      </c>
      <c r="D8" s="5">
        <f t="shared" si="1"/>
        <v>14</v>
      </c>
      <c r="E8" s="4">
        <f t="shared" si="2"/>
        <v>0.875</v>
      </c>
      <c r="F8" s="1"/>
      <c r="G8" s="1">
        <v>3</v>
      </c>
      <c r="H8" s="1">
        <v>2</v>
      </c>
      <c r="I8" s="1">
        <v>2</v>
      </c>
      <c r="J8" s="1">
        <v>2</v>
      </c>
      <c r="K8" s="1">
        <v>3</v>
      </c>
      <c r="L8" s="1">
        <v>3</v>
      </c>
      <c r="M8" s="1">
        <v>3</v>
      </c>
      <c r="N8" s="1">
        <v>3</v>
      </c>
      <c r="O8" s="1">
        <v>4</v>
      </c>
      <c r="P8" s="1">
        <v>3</v>
      </c>
      <c r="Q8" s="1">
        <v>1</v>
      </c>
      <c r="R8" s="1">
        <v>1</v>
      </c>
    </row>
    <row r="9" spans="1:18" ht="12.75">
      <c r="A9" s="1" t="s">
        <v>0</v>
      </c>
      <c r="B9" s="1"/>
      <c r="C9" s="5">
        <f t="shared" si="0"/>
        <v>16</v>
      </c>
      <c r="D9" s="5">
        <f t="shared" si="1"/>
        <v>11</v>
      </c>
      <c r="E9" s="4">
        <f t="shared" si="2"/>
        <v>0.6875</v>
      </c>
      <c r="F9" s="1"/>
      <c r="G9" s="1">
        <v>3</v>
      </c>
      <c r="H9" s="1">
        <v>2</v>
      </c>
      <c r="I9" s="1">
        <v>2</v>
      </c>
      <c r="J9" s="1">
        <v>2</v>
      </c>
      <c r="K9" s="1">
        <v>3</v>
      </c>
      <c r="L9" s="1">
        <v>1</v>
      </c>
      <c r="M9" s="1">
        <v>3</v>
      </c>
      <c r="N9" s="1">
        <v>2</v>
      </c>
      <c r="O9" s="1">
        <v>4</v>
      </c>
      <c r="P9" s="1">
        <v>3</v>
      </c>
      <c r="Q9" s="1">
        <v>1</v>
      </c>
      <c r="R9" s="1">
        <v>1</v>
      </c>
    </row>
    <row r="10" spans="1:18" ht="12.75">
      <c r="A10" s="1" t="s">
        <v>30</v>
      </c>
      <c r="B10" s="1"/>
      <c r="C10" s="5">
        <f t="shared" si="0"/>
        <v>16</v>
      </c>
      <c r="D10" s="5">
        <f t="shared" si="1"/>
        <v>6</v>
      </c>
      <c r="E10" s="4">
        <f t="shared" si="2"/>
        <v>0.375</v>
      </c>
      <c r="F10" s="1"/>
      <c r="G10" s="1">
        <v>3</v>
      </c>
      <c r="H10" s="1">
        <v>3</v>
      </c>
      <c r="I10" s="1">
        <v>2</v>
      </c>
      <c r="J10" s="1">
        <v>0</v>
      </c>
      <c r="K10" s="1">
        <v>3</v>
      </c>
      <c r="L10" s="1">
        <v>1</v>
      </c>
      <c r="M10" s="1">
        <v>3</v>
      </c>
      <c r="N10" s="1">
        <v>1</v>
      </c>
      <c r="O10" s="1">
        <v>4</v>
      </c>
      <c r="P10" s="1">
        <v>1</v>
      </c>
      <c r="Q10" s="1">
        <v>1</v>
      </c>
      <c r="R10" s="1">
        <v>0</v>
      </c>
    </row>
    <row r="11" spans="1:18" ht="12.75">
      <c r="A11" s="1" t="s">
        <v>7</v>
      </c>
      <c r="B11" s="1"/>
      <c r="C11" s="5">
        <f t="shared" si="0"/>
        <v>16</v>
      </c>
      <c r="D11" s="5">
        <f t="shared" si="1"/>
        <v>15</v>
      </c>
      <c r="E11" s="4">
        <f t="shared" si="2"/>
        <v>0.9375</v>
      </c>
      <c r="F11" s="1"/>
      <c r="G11" s="1">
        <v>3</v>
      </c>
      <c r="H11" s="1">
        <v>3</v>
      </c>
      <c r="I11" s="1">
        <v>2</v>
      </c>
      <c r="J11" s="1">
        <v>2</v>
      </c>
      <c r="K11" s="1">
        <v>3</v>
      </c>
      <c r="L11" s="1">
        <v>3</v>
      </c>
      <c r="M11" s="1">
        <v>3</v>
      </c>
      <c r="N11" s="1">
        <v>2</v>
      </c>
      <c r="O11" s="1">
        <v>4</v>
      </c>
      <c r="P11" s="1">
        <v>4</v>
      </c>
      <c r="Q11" s="1">
        <v>1</v>
      </c>
      <c r="R11" s="1">
        <v>1</v>
      </c>
    </row>
    <row r="12" spans="1:18" ht="12.75">
      <c r="A12" s="1" t="s">
        <v>4</v>
      </c>
      <c r="B12" s="1"/>
      <c r="C12" s="5">
        <f t="shared" si="0"/>
        <v>16</v>
      </c>
      <c r="D12" s="5">
        <f t="shared" si="1"/>
        <v>0</v>
      </c>
      <c r="E12" s="4">
        <f t="shared" si="2"/>
        <v>0</v>
      </c>
      <c r="F12" s="1"/>
      <c r="G12" s="1">
        <v>3</v>
      </c>
      <c r="H12" s="1">
        <v>0</v>
      </c>
      <c r="I12" s="1">
        <v>2</v>
      </c>
      <c r="J12" s="1">
        <v>0</v>
      </c>
      <c r="K12" s="1">
        <v>3</v>
      </c>
      <c r="L12" s="1">
        <v>0</v>
      </c>
      <c r="M12" s="1">
        <v>3</v>
      </c>
      <c r="N12" s="1">
        <v>0</v>
      </c>
      <c r="O12" s="1">
        <v>4</v>
      </c>
      <c r="P12" s="1">
        <v>0</v>
      </c>
      <c r="Q12" s="1">
        <v>1</v>
      </c>
      <c r="R12" s="1">
        <v>0</v>
      </c>
    </row>
    <row r="13" spans="1:18" ht="12.75">
      <c r="A13" s="1" t="s">
        <v>2</v>
      </c>
      <c r="B13" s="1"/>
      <c r="C13" s="5">
        <f t="shared" si="0"/>
        <v>16</v>
      </c>
      <c r="D13" s="5">
        <f t="shared" si="1"/>
        <v>12</v>
      </c>
      <c r="E13" s="4">
        <f t="shared" si="2"/>
        <v>0.75</v>
      </c>
      <c r="F13" s="1"/>
      <c r="G13" s="1">
        <v>3</v>
      </c>
      <c r="H13" s="1">
        <v>2</v>
      </c>
      <c r="I13" s="1">
        <v>2</v>
      </c>
      <c r="J13" s="1">
        <v>2</v>
      </c>
      <c r="K13" s="1">
        <v>3</v>
      </c>
      <c r="L13" s="1">
        <v>3</v>
      </c>
      <c r="M13" s="1">
        <v>3</v>
      </c>
      <c r="N13" s="1">
        <v>2</v>
      </c>
      <c r="O13" s="1">
        <v>4</v>
      </c>
      <c r="P13" s="1">
        <v>2</v>
      </c>
      <c r="Q13" s="1">
        <v>1</v>
      </c>
      <c r="R13" s="1">
        <v>1</v>
      </c>
    </row>
    <row r="14" spans="1:18" ht="12.75">
      <c r="A14" s="1"/>
      <c r="B14" s="1"/>
      <c r="C14" s="5"/>
      <c r="D14" s="5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 t="s">
        <v>68</v>
      </c>
      <c r="B15" s="1"/>
      <c r="C15" s="5">
        <f aca="true" t="shared" si="3" ref="C15:D17">G15+I15+K15+M15+O15+Q15</f>
        <v>0</v>
      </c>
      <c r="D15" s="5">
        <f t="shared" si="3"/>
        <v>4</v>
      </c>
      <c r="E15" s="4"/>
      <c r="F15" s="1"/>
      <c r="G15" s="1">
        <v>0</v>
      </c>
      <c r="H15" s="1">
        <v>1</v>
      </c>
      <c r="I15" s="1"/>
      <c r="J15" s="1"/>
      <c r="K15" s="1"/>
      <c r="L15" s="1"/>
      <c r="M15" s="1">
        <v>0</v>
      </c>
      <c r="N15" s="1">
        <v>1</v>
      </c>
      <c r="O15" s="1">
        <v>0</v>
      </c>
      <c r="P15" s="1">
        <v>2</v>
      </c>
      <c r="Q15" s="1"/>
      <c r="R15" s="1"/>
    </row>
    <row r="16" spans="1:18" ht="12.75">
      <c r="A16" s="1" t="s">
        <v>64</v>
      </c>
      <c r="B16" s="1"/>
      <c r="C16" s="5">
        <f t="shared" si="3"/>
        <v>0</v>
      </c>
      <c r="D16" s="5">
        <f t="shared" si="3"/>
        <v>7</v>
      </c>
      <c r="E16" s="4"/>
      <c r="F16" s="1"/>
      <c r="G16" s="1">
        <v>0</v>
      </c>
      <c r="H16" s="1">
        <v>1</v>
      </c>
      <c r="I16" s="1">
        <v>0</v>
      </c>
      <c r="J16" s="1">
        <v>2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2</v>
      </c>
      <c r="Q16" s="1"/>
      <c r="R16" s="1"/>
    </row>
    <row r="17" spans="1:18" ht="12.75">
      <c r="A17" s="1" t="s">
        <v>79</v>
      </c>
      <c r="B17" s="1"/>
      <c r="C17" s="5">
        <f t="shared" si="3"/>
        <v>0</v>
      </c>
      <c r="D17" s="5">
        <f t="shared" si="3"/>
        <v>1</v>
      </c>
      <c r="E17" s="4"/>
      <c r="F17" s="1"/>
      <c r="G17" s="1"/>
      <c r="H17" s="1"/>
      <c r="I17" s="1"/>
      <c r="J17" s="1"/>
      <c r="K17" s="1"/>
      <c r="L17" s="1"/>
      <c r="M17" s="1"/>
      <c r="N17" s="1"/>
      <c r="O17" s="1">
        <v>0</v>
      </c>
      <c r="P17" s="1">
        <v>1</v>
      </c>
      <c r="Q17" s="1"/>
      <c r="R17" s="1"/>
    </row>
    <row r="18" spans="1:18" ht="12.75">
      <c r="A18" s="1"/>
      <c r="B18" s="1"/>
      <c r="C18" s="5"/>
      <c r="D18" s="5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1" sqref="E31"/>
    </sheetView>
  </sheetViews>
  <sheetFormatPr defaultColWidth="9.140625" defaultRowHeight="12.75"/>
  <cols>
    <col min="1" max="1" width="26.7109375" style="0" customWidth="1"/>
    <col min="3" max="4" width="9.140625" style="6" customWidth="1"/>
  </cols>
  <sheetData>
    <row r="1" spans="1:5" ht="12.75">
      <c r="A1" s="1"/>
      <c r="B1" s="1"/>
      <c r="C1" s="5"/>
      <c r="D1" s="5"/>
      <c r="E1" s="1"/>
    </row>
    <row r="2" spans="1:5" ht="12.75">
      <c r="A2" s="11" t="s">
        <v>3</v>
      </c>
      <c r="B2" s="11"/>
      <c r="C2" s="10"/>
      <c r="D2" s="10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16</v>
      </c>
      <c r="B4" s="1"/>
      <c r="C4" s="5">
        <f>+G4+I4+K4+M4+O4+Q4</f>
        <v>10</v>
      </c>
      <c r="D4" s="5">
        <f>+H4+J4+L4+N4+P4+R4</f>
        <v>5</v>
      </c>
      <c r="E4" s="4">
        <f aca="true" t="shared" si="0" ref="E4:E20">+D4/C4</f>
        <v>0.5</v>
      </c>
      <c r="F4" s="1"/>
      <c r="G4" s="5">
        <v>1</v>
      </c>
      <c r="H4" s="5">
        <v>1</v>
      </c>
      <c r="I4" s="5">
        <v>4</v>
      </c>
      <c r="J4" s="5">
        <v>3</v>
      </c>
      <c r="K4" s="5">
        <v>0</v>
      </c>
      <c r="L4" s="5">
        <v>0</v>
      </c>
      <c r="M4" s="5">
        <v>1</v>
      </c>
      <c r="N4" s="5">
        <v>0</v>
      </c>
      <c r="O4" s="5">
        <v>1</v>
      </c>
      <c r="P4" s="5">
        <v>0</v>
      </c>
      <c r="Q4" s="5">
        <v>3</v>
      </c>
      <c r="R4" s="5">
        <v>1</v>
      </c>
    </row>
    <row r="5" spans="1:18" ht="12.75">
      <c r="A5" s="1" t="s">
        <v>18</v>
      </c>
      <c r="B5" s="1"/>
      <c r="C5" s="5">
        <f aca="true" t="shared" si="1" ref="C5:C20">+G5+I5+K5+M5+O5+Q5</f>
        <v>10</v>
      </c>
      <c r="D5" s="5">
        <f aca="true" t="shared" si="2" ref="D5:D20">+H5+J5+L5+N5+P5+R5</f>
        <v>10</v>
      </c>
      <c r="E5" s="4">
        <f t="shared" si="0"/>
        <v>1</v>
      </c>
      <c r="F5" s="1"/>
      <c r="G5" s="5">
        <v>1</v>
      </c>
      <c r="H5" s="5">
        <v>1</v>
      </c>
      <c r="I5" s="5">
        <v>4</v>
      </c>
      <c r="J5" s="5">
        <v>4</v>
      </c>
      <c r="K5" s="5">
        <v>0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5">
        <v>3</v>
      </c>
      <c r="R5" s="5">
        <v>3</v>
      </c>
    </row>
    <row r="6" spans="1:18" ht="12.75">
      <c r="A6" s="1" t="s">
        <v>19</v>
      </c>
      <c r="B6" s="1"/>
      <c r="C6" s="5">
        <f t="shared" si="1"/>
        <v>10</v>
      </c>
      <c r="D6" s="5">
        <f t="shared" si="2"/>
        <v>9</v>
      </c>
      <c r="E6" s="4">
        <f t="shared" si="0"/>
        <v>0.9</v>
      </c>
      <c r="F6" s="1"/>
      <c r="G6" s="5">
        <v>1</v>
      </c>
      <c r="H6" s="5">
        <v>1</v>
      </c>
      <c r="I6" s="5">
        <v>4</v>
      </c>
      <c r="J6" s="5">
        <v>4</v>
      </c>
      <c r="K6" s="5">
        <v>0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5">
        <v>3</v>
      </c>
      <c r="R6" s="5">
        <v>2</v>
      </c>
    </row>
    <row r="7" spans="1:18" ht="12.75">
      <c r="A7" s="1" t="s">
        <v>21</v>
      </c>
      <c r="B7" s="1"/>
      <c r="C7" s="5">
        <f t="shared" si="1"/>
        <v>10</v>
      </c>
      <c r="D7" s="5">
        <v>0</v>
      </c>
      <c r="E7" s="4">
        <f t="shared" si="0"/>
        <v>0</v>
      </c>
      <c r="F7" s="1"/>
      <c r="G7" s="5">
        <v>1</v>
      </c>
      <c r="H7" s="5">
        <v>1</v>
      </c>
      <c r="I7" s="5">
        <v>4</v>
      </c>
      <c r="J7" s="5">
        <v>4</v>
      </c>
      <c r="K7" s="5">
        <v>0</v>
      </c>
      <c r="L7" s="5">
        <v>0</v>
      </c>
      <c r="M7" s="5">
        <v>1</v>
      </c>
      <c r="N7" s="5">
        <v>1</v>
      </c>
      <c r="O7" s="5">
        <v>1</v>
      </c>
      <c r="P7" s="5">
        <v>1</v>
      </c>
      <c r="Q7" s="5">
        <v>3</v>
      </c>
      <c r="R7" s="5">
        <v>2</v>
      </c>
    </row>
    <row r="8" spans="1:18" ht="12.75">
      <c r="A8" s="1" t="s">
        <v>39</v>
      </c>
      <c r="B8" s="1"/>
      <c r="C8" s="5">
        <f t="shared" si="1"/>
        <v>10</v>
      </c>
      <c r="D8" s="5">
        <f t="shared" si="2"/>
        <v>6</v>
      </c>
      <c r="E8" s="4">
        <f t="shared" si="0"/>
        <v>0.6</v>
      </c>
      <c r="F8" s="1"/>
      <c r="G8" s="5">
        <v>1</v>
      </c>
      <c r="H8" s="5">
        <v>1</v>
      </c>
      <c r="I8" s="5">
        <v>4</v>
      </c>
      <c r="J8" s="5">
        <v>4</v>
      </c>
      <c r="K8" s="5">
        <v>0</v>
      </c>
      <c r="L8" s="5">
        <v>0</v>
      </c>
      <c r="M8" s="5">
        <v>1</v>
      </c>
      <c r="N8" s="5">
        <v>0</v>
      </c>
      <c r="O8" s="5">
        <v>1</v>
      </c>
      <c r="P8" s="5">
        <v>0</v>
      </c>
      <c r="Q8" s="5">
        <v>3</v>
      </c>
      <c r="R8" s="5">
        <v>1</v>
      </c>
    </row>
    <row r="9" spans="1:18" ht="12.75">
      <c r="A9" s="1" t="s">
        <v>36</v>
      </c>
      <c r="B9" s="1"/>
      <c r="C9" s="5">
        <f t="shared" si="1"/>
        <v>10</v>
      </c>
      <c r="D9" s="5">
        <f t="shared" si="2"/>
        <v>10</v>
      </c>
      <c r="E9" s="4">
        <f t="shared" si="0"/>
        <v>1</v>
      </c>
      <c r="F9" s="1"/>
      <c r="G9" s="5">
        <v>1</v>
      </c>
      <c r="H9" s="5">
        <v>1</v>
      </c>
      <c r="I9" s="5">
        <v>4</v>
      </c>
      <c r="J9" s="5">
        <v>4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1</v>
      </c>
      <c r="Q9" s="5">
        <v>3</v>
      </c>
      <c r="R9" s="5">
        <v>3</v>
      </c>
    </row>
    <row r="10" spans="1:18" ht="12.75">
      <c r="A10" s="1" t="s">
        <v>27</v>
      </c>
      <c r="B10" s="1"/>
      <c r="C10" s="5">
        <f t="shared" si="1"/>
        <v>10</v>
      </c>
      <c r="D10" s="5">
        <f t="shared" si="2"/>
        <v>10</v>
      </c>
      <c r="E10" s="4">
        <f t="shared" si="0"/>
        <v>1</v>
      </c>
      <c r="F10" s="1"/>
      <c r="G10" s="5">
        <v>1</v>
      </c>
      <c r="H10" s="5">
        <v>1</v>
      </c>
      <c r="I10" s="5">
        <v>4</v>
      </c>
      <c r="J10" s="5">
        <v>4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5">
        <v>3</v>
      </c>
      <c r="R10" s="5">
        <v>3</v>
      </c>
    </row>
    <row r="11" spans="1:18" ht="12.75">
      <c r="A11" s="1" t="s">
        <v>28</v>
      </c>
      <c r="B11" s="1"/>
      <c r="C11" s="5">
        <f t="shared" si="1"/>
        <v>10</v>
      </c>
      <c r="D11" s="5">
        <f t="shared" si="2"/>
        <v>8</v>
      </c>
      <c r="E11" s="4">
        <f t="shared" si="0"/>
        <v>0.8</v>
      </c>
      <c r="F11" s="1"/>
      <c r="G11" s="5">
        <v>1</v>
      </c>
      <c r="H11" s="5">
        <v>1</v>
      </c>
      <c r="I11" s="5">
        <v>4</v>
      </c>
      <c r="J11" s="5">
        <v>4</v>
      </c>
      <c r="K11" s="5">
        <v>0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3</v>
      </c>
      <c r="R11" s="5">
        <v>1</v>
      </c>
    </row>
    <row r="12" spans="1:18" ht="12.75">
      <c r="A12" s="1" t="s">
        <v>8</v>
      </c>
      <c r="B12" s="1"/>
      <c r="C12" s="5">
        <f t="shared" si="1"/>
        <v>10</v>
      </c>
      <c r="D12" s="5">
        <f t="shared" si="2"/>
        <v>10</v>
      </c>
      <c r="E12" s="4">
        <f t="shared" si="0"/>
        <v>1</v>
      </c>
      <c r="F12" s="1"/>
      <c r="G12" s="5">
        <v>1</v>
      </c>
      <c r="H12" s="5">
        <v>1</v>
      </c>
      <c r="I12" s="5">
        <v>4</v>
      </c>
      <c r="J12" s="5">
        <v>4</v>
      </c>
      <c r="K12" s="5">
        <v>0</v>
      </c>
      <c r="L12" s="5">
        <v>0</v>
      </c>
      <c r="M12" s="5">
        <v>1</v>
      </c>
      <c r="N12" s="5">
        <v>1</v>
      </c>
      <c r="O12" s="5">
        <v>1</v>
      </c>
      <c r="P12" s="5">
        <v>1</v>
      </c>
      <c r="Q12" s="5">
        <v>3</v>
      </c>
      <c r="R12" s="5">
        <v>3</v>
      </c>
    </row>
    <row r="13" spans="1:18" ht="12.75">
      <c r="A13" s="1" t="s">
        <v>29</v>
      </c>
      <c r="B13" s="1"/>
      <c r="C13" s="5">
        <f t="shared" si="1"/>
        <v>10</v>
      </c>
      <c r="D13" s="5">
        <f t="shared" si="2"/>
        <v>8</v>
      </c>
      <c r="E13" s="4">
        <f t="shared" si="0"/>
        <v>0.8</v>
      </c>
      <c r="F13" s="1"/>
      <c r="G13" s="5">
        <v>1</v>
      </c>
      <c r="H13" s="5">
        <v>1</v>
      </c>
      <c r="I13" s="5">
        <v>4</v>
      </c>
      <c r="J13" s="5">
        <v>3</v>
      </c>
      <c r="K13" s="5">
        <v>0</v>
      </c>
      <c r="L13" s="5">
        <v>0</v>
      </c>
      <c r="M13" s="5">
        <v>1</v>
      </c>
      <c r="N13" s="5">
        <v>1</v>
      </c>
      <c r="O13" s="5">
        <v>1</v>
      </c>
      <c r="P13" s="5">
        <v>1</v>
      </c>
      <c r="Q13" s="5">
        <v>3</v>
      </c>
      <c r="R13" s="5">
        <v>2</v>
      </c>
    </row>
    <row r="14" spans="1:18" ht="12.75">
      <c r="A14" s="1" t="s">
        <v>30</v>
      </c>
      <c r="B14" s="1"/>
      <c r="C14" s="5">
        <f t="shared" si="1"/>
        <v>10</v>
      </c>
      <c r="D14" s="5">
        <v>0</v>
      </c>
      <c r="E14" s="4">
        <f t="shared" si="0"/>
        <v>0</v>
      </c>
      <c r="F14" s="1"/>
      <c r="G14" s="5">
        <v>1</v>
      </c>
      <c r="H14" s="5">
        <v>1</v>
      </c>
      <c r="I14" s="5">
        <v>4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1</v>
      </c>
      <c r="P14" s="5">
        <v>0</v>
      </c>
      <c r="Q14" s="5">
        <v>3</v>
      </c>
      <c r="R14" s="5">
        <v>0</v>
      </c>
    </row>
    <row r="15" spans="1:18" ht="12.75">
      <c r="A15" s="1" t="s">
        <v>1</v>
      </c>
      <c r="B15" s="1"/>
      <c r="C15" s="5">
        <f t="shared" si="1"/>
        <v>10</v>
      </c>
      <c r="D15" s="5">
        <f t="shared" si="2"/>
        <v>8</v>
      </c>
      <c r="E15" s="4">
        <f t="shared" si="0"/>
        <v>0.8</v>
      </c>
      <c r="F15" s="1"/>
      <c r="G15" s="5">
        <v>1</v>
      </c>
      <c r="H15" s="5">
        <v>1</v>
      </c>
      <c r="I15" s="5">
        <v>4</v>
      </c>
      <c r="J15" s="5">
        <v>2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5">
        <v>3</v>
      </c>
      <c r="R15" s="5">
        <v>3</v>
      </c>
    </row>
    <row r="16" spans="1:18" ht="12.75">
      <c r="A16" s="1" t="s">
        <v>17</v>
      </c>
      <c r="B16" s="1"/>
      <c r="C16" s="5">
        <f t="shared" si="1"/>
        <v>10</v>
      </c>
      <c r="D16" s="5">
        <f t="shared" si="2"/>
        <v>9</v>
      </c>
      <c r="E16" s="4">
        <f t="shared" si="0"/>
        <v>0.9</v>
      </c>
      <c r="F16" s="1"/>
      <c r="G16" s="5">
        <v>1</v>
      </c>
      <c r="H16" s="5">
        <v>1</v>
      </c>
      <c r="I16" s="5">
        <v>4</v>
      </c>
      <c r="J16" s="5">
        <v>4</v>
      </c>
      <c r="K16" s="5">
        <v>0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3</v>
      </c>
      <c r="R16" s="5">
        <v>2</v>
      </c>
    </row>
    <row r="17" spans="1:18" ht="12.75">
      <c r="A17" s="1" t="s">
        <v>32</v>
      </c>
      <c r="B17" s="1"/>
      <c r="C17" s="5">
        <f t="shared" si="1"/>
        <v>10</v>
      </c>
      <c r="D17" s="5">
        <f t="shared" si="2"/>
        <v>10</v>
      </c>
      <c r="E17" s="4">
        <f t="shared" si="0"/>
        <v>1</v>
      </c>
      <c r="F17" s="1"/>
      <c r="G17" s="5">
        <v>1</v>
      </c>
      <c r="H17" s="5">
        <v>1</v>
      </c>
      <c r="I17" s="5">
        <v>4</v>
      </c>
      <c r="J17" s="5">
        <v>4</v>
      </c>
      <c r="K17" s="5">
        <v>0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3</v>
      </c>
      <c r="R17" s="5">
        <v>3</v>
      </c>
    </row>
    <row r="18" spans="1:18" ht="12.75">
      <c r="A18" s="1" t="s">
        <v>7</v>
      </c>
      <c r="B18" s="1"/>
      <c r="C18" s="5">
        <f t="shared" si="1"/>
        <v>10</v>
      </c>
      <c r="D18" s="5">
        <f t="shared" si="2"/>
        <v>8</v>
      </c>
      <c r="E18" s="4">
        <f t="shared" si="0"/>
        <v>0.8</v>
      </c>
      <c r="F18" s="1"/>
      <c r="G18" s="5">
        <v>1</v>
      </c>
      <c r="H18" s="5">
        <v>1</v>
      </c>
      <c r="I18" s="5">
        <v>4</v>
      </c>
      <c r="J18" s="5">
        <v>4</v>
      </c>
      <c r="K18" s="5">
        <v>0</v>
      </c>
      <c r="L18" s="5">
        <v>0</v>
      </c>
      <c r="M18" s="5">
        <v>1</v>
      </c>
      <c r="N18" s="5">
        <v>1</v>
      </c>
      <c r="O18" s="5">
        <v>1</v>
      </c>
      <c r="P18" s="5">
        <v>1</v>
      </c>
      <c r="Q18" s="5">
        <v>3</v>
      </c>
      <c r="R18" s="5">
        <v>1</v>
      </c>
    </row>
    <row r="19" spans="1:18" ht="12.75">
      <c r="A19" s="1" t="s">
        <v>4</v>
      </c>
      <c r="B19" s="1"/>
      <c r="C19" s="5">
        <f t="shared" si="1"/>
        <v>10</v>
      </c>
      <c r="D19" s="5">
        <f t="shared" si="2"/>
        <v>9</v>
      </c>
      <c r="E19" s="4">
        <f t="shared" si="0"/>
        <v>0.9</v>
      </c>
      <c r="F19" s="1"/>
      <c r="G19" s="5">
        <v>1</v>
      </c>
      <c r="H19" s="5">
        <v>1</v>
      </c>
      <c r="I19" s="5">
        <v>4</v>
      </c>
      <c r="J19" s="5">
        <v>4</v>
      </c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1</v>
      </c>
      <c r="Q19" s="5">
        <v>3</v>
      </c>
      <c r="R19" s="5">
        <v>2</v>
      </c>
    </row>
    <row r="20" spans="1:18" ht="12.75">
      <c r="A20" s="1" t="s">
        <v>2</v>
      </c>
      <c r="B20" s="1"/>
      <c r="C20" s="5">
        <f t="shared" si="1"/>
        <v>10</v>
      </c>
      <c r="D20" s="5">
        <f t="shared" si="2"/>
        <v>9</v>
      </c>
      <c r="E20" s="4">
        <f t="shared" si="0"/>
        <v>0.9</v>
      </c>
      <c r="F20" s="1"/>
      <c r="G20" s="5">
        <v>1</v>
      </c>
      <c r="H20" s="5">
        <v>1</v>
      </c>
      <c r="I20" s="5">
        <v>4</v>
      </c>
      <c r="J20" s="5">
        <v>4</v>
      </c>
      <c r="K20" s="5">
        <v>0</v>
      </c>
      <c r="L20" s="5">
        <v>0</v>
      </c>
      <c r="M20" s="5">
        <v>1</v>
      </c>
      <c r="N20" s="5">
        <v>1</v>
      </c>
      <c r="O20" s="5">
        <v>1</v>
      </c>
      <c r="P20" s="5">
        <v>1</v>
      </c>
      <c r="Q20" s="5">
        <v>3</v>
      </c>
      <c r="R20" s="5">
        <v>2</v>
      </c>
    </row>
    <row r="21" spans="1:18" ht="12.75">
      <c r="A21" s="1"/>
      <c r="B21" s="1"/>
      <c r="C21" s="5"/>
      <c r="D21" s="5"/>
      <c r="E21" s="4"/>
      <c r="F21" s="1"/>
      <c r="G21" s="5"/>
      <c r="H21" s="5"/>
      <c r="I21" s="1"/>
      <c r="J21" s="1"/>
      <c r="K21" s="5"/>
      <c r="L21" s="5"/>
      <c r="M21" s="5"/>
      <c r="N21" s="5"/>
      <c r="O21" s="5"/>
      <c r="P21" s="5"/>
      <c r="Q21" s="5"/>
      <c r="R21" s="5"/>
    </row>
    <row r="22" spans="1:16" ht="12.75">
      <c r="A22" s="1" t="s">
        <v>63</v>
      </c>
      <c r="B22" s="1"/>
      <c r="C22" s="5">
        <f aca="true" t="shared" si="3" ref="C22:D25">+G22+I22+K22+M22+O22+Q22</f>
        <v>0</v>
      </c>
      <c r="D22" s="5">
        <f t="shared" si="3"/>
        <v>1</v>
      </c>
      <c r="E22" s="4"/>
      <c r="F22" s="1"/>
      <c r="G22" s="5">
        <v>0</v>
      </c>
      <c r="H22" s="5">
        <v>1</v>
      </c>
      <c r="I22" s="1"/>
      <c r="J22" s="1"/>
      <c r="K22" s="5"/>
      <c r="L22" s="5"/>
      <c r="M22" s="1"/>
      <c r="N22" s="1"/>
      <c r="O22" s="1"/>
      <c r="P22" s="1"/>
    </row>
    <row r="23" spans="1:18" ht="12.75">
      <c r="A23" s="1" t="s">
        <v>70</v>
      </c>
      <c r="B23" s="1"/>
      <c r="C23" s="5">
        <f t="shared" si="3"/>
        <v>0</v>
      </c>
      <c r="D23" s="5">
        <f t="shared" si="3"/>
        <v>1</v>
      </c>
      <c r="E23" s="4"/>
      <c r="F23" s="1"/>
      <c r="G23" s="1"/>
      <c r="H23" s="1"/>
      <c r="I23" s="1">
        <v>0</v>
      </c>
      <c r="J23" s="1">
        <v>1</v>
      </c>
      <c r="K23" s="1"/>
      <c r="L23" s="1"/>
      <c r="M23" s="1"/>
      <c r="N23" s="1"/>
      <c r="O23" s="5"/>
      <c r="P23" s="5"/>
      <c r="Q23" s="5"/>
      <c r="R23" s="5"/>
    </row>
    <row r="24" spans="1:18" ht="14.25" customHeight="1">
      <c r="A24" s="1" t="s">
        <v>71</v>
      </c>
      <c r="B24" s="1"/>
      <c r="C24" s="5">
        <f t="shared" si="3"/>
        <v>0</v>
      </c>
      <c r="D24" s="5">
        <f t="shared" si="3"/>
        <v>2</v>
      </c>
      <c r="E24" s="4"/>
      <c r="F24" s="1"/>
      <c r="G24" s="5"/>
      <c r="H24" s="5"/>
      <c r="I24" s="1">
        <v>0</v>
      </c>
      <c r="J24" s="1">
        <v>2</v>
      </c>
      <c r="K24" s="1"/>
      <c r="L24" s="1"/>
      <c r="M24" s="1"/>
      <c r="N24" s="1"/>
      <c r="O24" s="1"/>
      <c r="P24" s="1"/>
      <c r="Q24" s="1"/>
      <c r="R24" s="1"/>
    </row>
    <row r="25" spans="1:18" ht="12.75">
      <c r="A25" s="1" t="s">
        <v>72</v>
      </c>
      <c r="B25" s="1"/>
      <c r="C25" s="5">
        <f t="shared" si="3"/>
        <v>0</v>
      </c>
      <c r="D25" s="5">
        <f t="shared" si="3"/>
        <v>1</v>
      </c>
      <c r="E25" s="4"/>
      <c r="F25" s="1"/>
      <c r="G25" s="1"/>
      <c r="H25" s="1"/>
      <c r="I25" s="1">
        <v>0</v>
      </c>
      <c r="J25" s="1">
        <v>1</v>
      </c>
      <c r="K25" s="1"/>
      <c r="L25" s="1"/>
      <c r="M25" s="5"/>
      <c r="N25" s="5"/>
      <c r="O25" s="5"/>
      <c r="P25" s="5"/>
      <c r="Q25" s="1"/>
      <c r="R25" s="1"/>
    </row>
    <row r="26" spans="1:18" ht="12.75">
      <c r="A26" s="1" t="s">
        <v>64</v>
      </c>
      <c r="B26" s="1"/>
      <c r="C26" s="5">
        <f aca="true" t="shared" si="4" ref="C26:D31">+G26+I26+K26+M26+O26+Q26</f>
        <v>0</v>
      </c>
      <c r="D26" s="5">
        <f t="shared" si="4"/>
        <v>3</v>
      </c>
      <c r="E26" s="4"/>
      <c r="F26" s="1"/>
      <c r="G26" s="1"/>
      <c r="H26" s="1"/>
      <c r="I26" s="1"/>
      <c r="J26" s="1"/>
      <c r="K26" s="1"/>
      <c r="L26" s="1"/>
      <c r="M26" s="5">
        <v>0</v>
      </c>
      <c r="N26" s="5">
        <v>1</v>
      </c>
      <c r="O26" s="5">
        <v>0</v>
      </c>
      <c r="P26" s="5">
        <v>1</v>
      </c>
      <c r="Q26" s="1">
        <v>0</v>
      </c>
      <c r="R26" s="1">
        <v>1</v>
      </c>
    </row>
    <row r="27" spans="1:18" ht="12.75">
      <c r="A27" s="1" t="s">
        <v>88</v>
      </c>
      <c r="B27" s="1"/>
      <c r="C27" s="5">
        <f t="shared" si="4"/>
        <v>0</v>
      </c>
      <c r="D27" s="5">
        <f t="shared" si="4"/>
        <v>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5"/>
      <c r="Q27" s="1">
        <v>0</v>
      </c>
      <c r="R27" s="1">
        <v>2</v>
      </c>
    </row>
    <row r="28" spans="1:18" ht="12.75">
      <c r="A28" s="1" t="s">
        <v>89</v>
      </c>
      <c r="B28" s="1"/>
      <c r="C28" s="5">
        <f t="shared" si="4"/>
        <v>0</v>
      </c>
      <c r="D28" s="5">
        <f t="shared" si="4"/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5"/>
      <c r="Q28" s="1">
        <v>0</v>
      </c>
      <c r="R28" s="1">
        <v>1</v>
      </c>
    </row>
    <row r="29" spans="1:18" ht="12.75">
      <c r="A29" s="1" t="s">
        <v>90</v>
      </c>
      <c r="B29" s="1"/>
      <c r="C29" s="5">
        <f t="shared" si="4"/>
        <v>0</v>
      </c>
      <c r="D29" s="5">
        <f t="shared" si="4"/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5"/>
      <c r="P29" s="5"/>
      <c r="Q29" s="1">
        <v>0</v>
      </c>
      <c r="R29" s="1">
        <v>1</v>
      </c>
    </row>
    <row r="30" spans="1:18" ht="12.75">
      <c r="A30" s="1" t="s">
        <v>80</v>
      </c>
      <c r="B30" s="1"/>
      <c r="C30" s="5">
        <f t="shared" si="4"/>
        <v>0</v>
      </c>
      <c r="D30" s="5">
        <f t="shared" si="4"/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5"/>
      <c r="Q30" s="1">
        <v>0</v>
      </c>
      <c r="R30" s="1">
        <v>1</v>
      </c>
    </row>
    <row r="31" spans="1:18" ht="12.75">
      <c r="A31" s="1" t="s">
        <v>74</v>
      </c>
      <c r="B31" s="1"/>
      <c r="C31" s="5">
        <f t="shared" si="4"/>
        <v>0</v>
      </c>
      <c r="D31" s="5">
        <f t="shared" si="4"/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5"/>
      <c r="Q31" s="1">
        <v>0</v>
      </c>
      <c r="R31" s="1">
        <v>1</v>
      </c>
    </row>
    <row r="32" spans="3:5" ht="12.75">
      <c r="C32" s="9"/>
      <c r="D32" s="9"/>
      <c r="E32" s="8"/>
    </row>
    <row r="33" spans="3:5" ht="12.75">
      <c r="C33" s="9"/>
      <c r="D33" s="9"/>
      <c r="E33" s="8"/>
    </row>
    <row r="34" spans="3:5" ht="12.75">
      <c r="C34" s="9"/>
      <c r="D34" s="9"/>
      <c r="E34" s="8"/>
    </row>
    <row r="35" spans="3:5" ht="12.75">
      <c r="C35" s="9"/>
      <c r="D35" s="9"/>
      <c r="E35" s="8"/>
    </row>
    <row r="36" spans="3:5" ht="12.75">
      <c r="C36" s="9"/>
      <c r="D36" s="9"/>
      <c r="E36" s="8"/>
    </row>
    <row r="37" spans="3:5" ht="12.75">
      <c r="C37" s="9"/>
      <c r="D37" s="9"/>
      <c r="E37" s="8"/>
    </row>
    <row r="38" spans="3:5" ht="12.75">
      <c r="C38" s="9"/>
      <c r="D38" s="9"/>
      <c r="E38" s="8"/>
    </row>
    <row r="39" spans="3:5" ht="12.75">
      <c r="C39" s="9"/>
      <c r="D39" s="9"/>
      <c r="E39" s="8"/>
    </row>
    <row r="40" spans="3:5" ht="12.75">
      <c r="C40" s="9"/>
      <c r="D40" s="9"/>
      <c r="E40" s="8"/>
    </row>
    <row r="41" spans="3:5" ht="12.75">
      <c r="C41" s="9"/>
      <c r="D41" s="9"/>
      <c r="E41" s="8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8" sqref="A28"/>
    </sheetView>
  </sheetViews>
  <sheetFormatPr defaultColWidth="9.140625" defaultRowHeight="12.75"/>
  <cols>
    <col min="1" max="1" width="25.8515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1" t="s">
        <v>5</v>
      </c>
      <c r="B2" s="11"/>
      <c r="C2" s="11"/>
      <c r="D2" s="11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20</v>
      </c>
      <c r="B4" s="1"/>
      <c r="C4" s="5">
        <f>+G4+I4+K4+M4+O4+Q4</f>
        <v>13</v>
      </c>
      <c r="D4" s="5">
        <f>+H4+J4+L4+N4+P4+R4</f>
        <v>8</v>
      </c>
      <c r="E4" s="4">
        <f>D4/C4</f>
        <v>0.6153846153846154</v>
      </c>
      <c r="F4" s="1"/>
      <c r="G4" s="1">
        <v>2</v>
      </c>
      <c r="H4" s="1">
        <v>2</v>
      </c>
      <c r="I4" s="1">
        <v>2</v>
      </c>
      <c r="J4" s="1">
        <v>2</v>
      </c>
      <c r="K4" s="1">
        <v>3</v>
      </c>
      <c r="L4" s="1">
        <v>0</v>
      </c>
      <c r="M4" s="5">
        <v>3</v>
      </c>
      <c r="N4" s="5">
        <v>2</v>
      </c>
      <c r="O4" s="5">
        <v>2</v>
      </c>
      <c r="P4" s="5">
        <v>2</v>
      </c>
      <c r="Q4" s="5">
        <v>1</v>
      </c>
      <c r="R4" s="5">
        <v>0</v>
      </c>
    </row>
    <row r="5" spans="1:18" ht="12.75">
      <c r="A5" s="1" t="s">
        <v>40</v>
      </c>
      <c r="B5" s="1"/>
      <c r="C5" s="5">
        <f aca="true" t="shared" si="0" ref="C5:C20">+G5+I5+K5+M5+O5+Q5</f>
        <v>13</v>
      </c>
      <c r="D5" s="5">
        <f aca="true" t="shared" si="1" ref="D5:D20">+H5+J5+L5+N5+P5+R5</f>
        <v>13</v>
      </c>
      <c r="E5" s="4">
        <f aca="true" t="shared" si="2" ref="E5:E20">D5/C5</f>
        <v>1</v>
      </c>
      <c r="F5" s="1"/>
      <c r="G5" s="1">
        <v>2</v>
      </c>
      <c r="H5" s="1">
        <v>2</v>
      </c>
      <c r="I5" s="1">
        <v>2</v>
      </c>
      <c r="J5" s="1">
        <v>2</v>
      </c>
      <c r="K5" s="1">
        <v>3</v>
      </c>
      <c r="L5" s="1">
        <v>3</v>
      </c>
      <c r="M5" s="5">
        <v>3</v>
      </c>
      <c r="N5" s="5">
        <v>3</v>
      </c>
      <c r="O5" s="5">
        <v>2</v>
      </c>
      <c r="P5" s="5">
        <v>2</v>
      </c>
      <c r="Q5" s="5">
        <v>1</v>
      </c>
      <c r="R5" s="5">
        <v>1</v>
      </c>
    </row>
    <row r="6" spans="1:18" ht="12.75">
      <c r="A6" s="1" t="s">
        <v>22</v>
      </c>
      <c r="B6" s="1"/>
      <c r="C6" s="5">
        <f t="shared" si="0"/>
        <v>13</v>
      </c>
      <c r="D6" s="5">
        <f t="shared" si="1"/>
        <v>12</v>
      </c>
      <c r="E6" s="4">
        <f t="shared" si="2"/>
        <v>0.9230769230769231</v>
      </c>
      <c r="F6" s="1"/>
      <c r="G6" s="1">
        <v>2</v>
      </c>
      <c r="H6" s="1">
        <v>2</v>
      </c>
      <c r="I6" s="1">
        <v>2</v>
      </c>
      <c r="J6" s="1">
        <v>2</v>
      </c>
      <c r="K6" s="1">
        <v>3</v>
      </c>
      <c r="L6" s="1">
        <v>3</v>
      </c>
      <c r="M6" s="5">
        <v>3</v>
      </c>
      <c r="N6" s="5">
        <v>3</v>
      </c>
      <c r="O6" s="5">
        <v>2</v>
      </c>
      <c r="P6" s="5">
        <v>2</v>
      </c>
      <c r="Q6" s="5">
        <v>1</v>
      </c>
      <c r="R6" s="5">
        <v>0</v>
      </c>
    </row>
    <row r="7" spans="1:18" ht="12.75">
      <c r="A7" s="1" t="s">
        <v>36</v>
      </c>
      <c r="B7" s="1"/>
      <c r="C7" s="5">
        <f t="shared" si="0"/>
        <v>13</v>
      </c>
      <c r="D7" s="5">
        <f t="shared" si="1"/>
        <v>12</v>
      </c>
      <c r="E7" s="4">
        <f t="shared" si="2"/>
        <v>0.9230769230769231</v>
      </c>
      <c r="F7" s="1"/>
      <c r="G7" s="1">
        <v>2</v>
      </c>
      <c r="H7" s="1">
        <v>2</v>
      </c>
      <c r="I7" s="1">
        <v>2</v>
      </c>
      <c r="J7" s="1">
        <v>2</v>
      </c>
      <c r="K7" s="1">
        <v>3</v>
      </c>
      <c r="L7" s="1">
        <v>3</v>
      </c>
      <c r="M7" s="5">
        <v>3</v>
      </c>
      <c r="N7" s="5">
        <v>2</v>
      </c>
      <c r="O7" s="5">
        <v>2</v>
      </c>
      <c r="P7" s="5">
        <v>2</v>
      </c>
      <c r="Q7" s="5">
        <v>1</v>
      </c>
      <c r="R7" s="5">
        <v>1</v>
      </c>
    </row>
    <row r="8" spans="1:18" ht="12.75">
      <c r="A8" s="1" t="s">
        <v>23</v>
      </c>
      <c r="B8" s="1"/>
      <c r="C8" s="5">
        <f t="shared" si="0"/>
        <v>13</v>
      </c>
      <c r="D8" s="5">
        <f t="shared" si="1"/>
        <v>11</v>
      </c>
      <c r="E8" s="4">
        <f t="shared" si="2"/>
        <v>0.8461538461538461</v>
      </c>
      <c r="F8" s="1"/>
      <c r="G8" s="1">
        <v>2</v>
      </c>
      <c r="H8" s="1">
        <v>2</v>
      </c>
      <c r="I8" s="1">
        <v>2</v>
      </c>
      <c r="J8" s="1">
        <v>2</v>
      </c>
      <c r="K8" s="1">
        <v>3</v>
      </c>
      <c r="L8" s="1">
        <v>3</v>
      </c>
      <c r="M8" s="5">
        <v>3</v>
      </c>
      <c r="N8" s="5">
        <v>2</v>
      </c>
      <c r="O8" s="5">
        <v>2</v>
      </c>
      <c r="P8" s="5">
        <v>2</v>
      </c>
      <c r="Q8" s="5">
        <v>1</v>
      </c>
      <c r="R8" s="5">
        <v>0</v>
      </c>
    </row>
    <row r="9" spans="1:18" ht="12.75">
      <c r="A9" s="1" t="s">
        <v>24</v>
      </c>
      <c r="B9" s="1"/>
      <c r="C9" s="5">
        <f t="shared" si="0"/>
        <v>13</v>
      </c>
      <c r="D9" s="5">
        <f t="shared" si="1"/>
        <v>8</v>
      </c>
      <c r="E9" s="4">
        <f t="shared" si="2"/>
        <v>0.6153846153846154</v>
      </c>
      <c r="F9" s="1"/>
      <c r="G9" s="1">
        <v>2</v>
      </c>
      <c r="H9" s="1">
        <v>2</v>
      </c>
      <c r="I9" s="1">
        <v>2</v>
      </c>
      <c r="J9" s="1">
        <v>2</v>
      </c>
      <c r="K9" s="1">
        <v>3</v>
      </c>
      <c r="L9" s="1">
        <v>2</v>
      </c>
      <c r="M9" s="5">
        <v>3</v>
      </c>
      <c r="N9" s="5">
        <v>1</v>
      </c>
      <c r="O9" s="5">
        <v>2</v>
      </c>
      <c r="P9" s="5">
        <v>1</v>
      </c>
      <c r="Q9" s="5">
        <v>1</v>
      </c>
      <c r="R9" s="5">
        <v>0</v>
      </c>
    </row>
    <row r="10" spans="1:18" ht="12.75">
      <c r="A10" s="1" t="s">
        <v>25</v>
      </c>
      <c r="B10" s="1"/>
      <c r="C10" s="5">
        <f t="shared" si="0"/>
        <v>13</v>
      </c>
      <c r="D10" s="5">
        <f t="shared" si="1"/>
        <v>12</v>
      </c>
      <c r="E10" s="4">
        <f t="shared" si="2"/>
        <v>0.9230769230769231</v>
      </c>
      <c r="F10" s="1"/>
      <c r="G10" s="1">
        <v>2</v>
      </c>
      <c r="H10" s="1">
        <v>2</v>
      </c>
      <c r="I10" s="1">
        <v>2</v>
      </c>
      <c r="J10" s="1">
        <v>2</v>
      </c>
      <c r="K10" s="1">
        <v>3</v>
      </c>
      <c r="L10" s="1">
        <v>3</v>
      </c>
      <c r="M10" s="5">
        <v>3</v>
      </c>
      <c r="N10" s="5">
        <v>3</v>
      </c>
      <c r="O10" s="5">
        <v>2</v>
      </c>
      <c r="P10" s="5">
        <v>1</v>
      </c>
      <c r="Q10" s="5">
        <v>1</v>
      </c>
      <c r="R10" s="5">
        <v>1</v>
      </c>
    </row>
    <row r="11" spans="1:18" ht="12.75">
      <c r="A11" s="1" t="s">
        <v>27</v>
      </c>
      <c r="B11" s="1"/>
      <c r="C11" s="5">
        <f t="shared" si="0"/>
        <v>13</v>
      </c>
      <c r="D11" s="5">
        <f t="shared" si="1"/>
        <v>11</v>
      </c>
      <c r="E11" s="4">
        <f t="shared" si="2"/>
        <v>0.8461538461538461</v>
      </c>
      <c r="F11" s="1"/>
      <c r="G11" s="1">
        <v>2</v>
      </c>
      <c r="H11" s="1">
        <v>2</v>
      </c>
      <c r="I11" s="1">
        <v>2</v>
      </c>
      <c r="J11" s="1">
        <v>1</v>
      </c>
      <c r="K11" s="1">
        <v>3</v>
      </c>
      <c r="L11" s="1">
        <v>2</v>
      </c>
      <c r="M11" s="5">
        <v>3</v>
      </c>
      <c r="N11" s="5">
        <v>3</v>
      </c>
      <c r="O11" s="5">
        <v>2</v>
      </c>
      <c r="P11" s="5">
        <v>2</v>
      </c>
      <c r="Q11" s="5">
        <v>1</v>
      </c>
      <c r="R11" s="5">
        <v>1</v>
      </c>
    </row>
    <row r="12" spans="1:18" ht="12.75">
      <c r="A12" s="1" t="s">
        <v>8</v>
      </c>
      <c r="B12" s="1"/>
      <c r="C12" s="5">
        <f t="shared" si="0"/>
        <v>13</v>
      </c>
      <c r="D12" s="5">
        <f t="shared" si="1"/>
        <v>13</v>
      </c>
      <c r="E12" s="4">
        <f t="shared" si="2"/>
        <v>1</v>
      </c>
      <c r="F12" s="1"/>
      <c r="G12" s="1">
        <v>2</v>
      </c>
      <c r="H12" s="1">
        <v>2</v>
      </c>
      <c r="I12" s="1">
        <v>2</v>
      </c>
      <c r="J12" s="1">
        <v>2</v>
      </c>
      <c r="K12" s="1">
        <v>3</v>
      </c>
      <c r="L12" s="1">
        <v>3</v>
      </c>
      <c r="M12" s="5">
        <v>3</v>
      </c>
      <c r="N12" s="5">
        <v>3</v>
      </c>
      <c r="O12" s="5">
        <v>2</v>
      </c>
      <c r="P12" s="5">
        <v>2</v>
      </c>
      <c r="Q12" s="5">
        <v>1</v>
      </c>
      <c r="R12" s="5">
        <v>1</v>
      </c>
    </row>
    <row r="13" spans="1:18" ht="12.75">
      <c r="A13" s="1" t="s">
        <v>29</v>
      </c>
      <c r="B13" s="1"/>
      <c r="C13" s="5">
        <f t="shared" si="0"/>
        <v>13</v>
      </c>
      <c r="D13" s="5">
        <f t="shared" si="1"/>
        <v>11</v>
      </c>
      <c r="E13" s="4">
        <f t="shared" si="2"/>
        <v>0.8461538461538461</v>
      </c>
      <c r="F13" s="1"/>
      <c r="G13" s="1">
        <v>2</v>
      </c>
      <c r="H13" s="1">
        <v>2</v>
      </c>
      <c r="I13" s="1">
        <v>2</v>
      </c>
      <c r="J13" s="1">
        <v>2</v>
      </c>
      <c r="K13" s="1">
        <v>3</v>
      </c>
      <c r="L13" s="1">
        <v>3</v>
      </c>
      <c r="M13" s="5">
        <v>3</v>
      </c>
      <c r="N13" s="5">
        <v>2</v>
      </c>
      <c r="O13" s="5">
        <v>2</v>
      </c>
      <c r="P13" s="5">
        <v>2</v>
      </c>
      <c r="Q13" s="5">
        <v>1</v>
      </c>
      <c r="R13" s="5">
        <v>0</v>
      </c>
    </row>
    <row r="14" spans="1:18" ht="12.75">
      <c r="A14" s="1" t="s">
        <v>30</v>
      </c>
      <c r="B14" s="1"/>
      <c r="C14" s="5">
        <f t="shared" si="0"/>
        <v>13</v>
      </c>
      <c r="D14" s="5">
        <f t="shared" si="1"/>
        <v>1</v>
      </c>
      <c r="E14" s="4">
        <f t="shared" si="2"/>
        <v>0.07692307692307693</v>
      </c>
      <c r="F14" s="1"/>
      <c r="G14" s="1">
        <v>2</v>
      </c>
      <c r="H14" s="1">
        <v>0</v>
      </c>
      <c r="I14" s="1">
        <v>2</v>
      </c>
      <c r="J14" s="1">
        <v>0</v>
      </c>
      <c r="K14" s="1">
        <v>3</v>
      </c>
      <c r="L14" s="1">
        <v>0</v>
      </c>
      <c r="M14" s="5">
        <v>3</v>
      </c>
      <c r="N14" s="5">
        <v>1</v>
      </c>
      <c r="O14" s="5">
        <v>2</v>
      </c>
      <c r="P14" s="5">
        <v>0</v>
      </c>
      <c r="Q14" s="5">
        <v>1</v>
      </c>
      <c r="R14" s="5">
        <v>0</v>
      </c>
    </row>
    <row r="15" spans="1:18" ht="12.75">
      <c r="A15" s="1" t="s">
        <v>1</v>
      </c>
      <c r="B15" s="1"/>
      <c r="C15" s="5">
        <f t="shared" si="0"/>
        <v>13</v>
      </c>
      <c r="D15" s="5">
        <f t="shared" si="1"/>
        <v>13</v>
      </c>
      <c r="E15" s="4">
        <f t="shared" si="2"/>
        <v>1</v>
      </c>
      <c r="F15" s="1"/>
      <c r="G15" s="1">
        <v>2</v>
      </c>
      <c r="H15" s="1">
        <v>2</v>
      </c>
      <c r="I15" s="1">
        <v>2</v>
      </c>
      <c r="J15" s="1">
        <v>2</v>
      </c>
      <c r="K15" s="1">
        <v>3</v>
      </c>
      <c r="L15" s="1">
        <v>3</v>
      </c>
      <c r="M15" s="5">
        <v>3</v>
      </c>
      <c r="N15" s="5">
        <v>3</v>
      </c>
      <c r="O15" s="5">
        <v>2</v>
      </c>
      <c r="P15" s="5">
        <v>2</v>
      </c>
      <c r="Q15" s="5">
        <v>1</v>
      </c>
      <c r="R15" s="5">
        <v>1</v>
      </c>
    </row>
    <row r="16" spans="1:18" ht="12.75">
      <c r="A16" s="1" t="s">
        <v>17</v>
      </c>
      <c r="B16" s="1"/>
      <c r="C16" s="5">
        <f t="shared" si="0"/>
        <v>13</v>
      </c>
      <c r="D16" s="5">
        <f t="shared" si="1"/>
        <v>13</v>
      </c>
      <c r="E16" s="4">
        <f t="shared" si="2"/>
        <v>1</v>
      </c>
      <c r="F16" s="1"/>
      <c r="G16" s="1">
        <v>2</v>
      </c>
      <c r="H16" s="1">
        <v>2</v>
      </c>
      <c r="I16" s="1">
        <v>2</v>
      </c>
      <c r="J16" s="1">
        <v>2</v>
      </c>
      <c r="K16" s="1">
        <v>3</v>
      </c>
      <c r="L16" s="1">
        <v>3</v>
      </c>
      <c r="M16" s="5">
        <v>3</v>
      </c>
      <c r="N16" s="5">
        <v>3</v>
      </c>
      <c r="O16" s="5">
        <v>2</v>
      </c>
      <c r="P16" s="5">
        <v>2</v>
      </c>
      <c r="Q16" s="5">
        <v>1</v>
      </c>
      <c r="R16" s="5">
        <v>1</v>
      </c>
    </row>
    <row r="17" spans="1:18" ht="12.75">
      <c r="A17" s="1" t="s">
        <v>7</v>
      </c>
      <c r="B17" s="1"/>
      <c r="C17" s="5">
        <f t="shared" si="0"/>
        <v>13</v>
      </c>
      <c r="D17" s="5">
        <f t="shared" si="1"/>
        <v>13</v>
      </c>
      <c r="E17" s="4">
        <f t="shared" si="2"/>
        <v>1</v>
      </c>
      <c r="F17" s="1"/>
      <c r="G17" s="1">
        <v>2</v>
      </c>
      <c r="H17" s="1">
        <v>2</v>
      </c>
      <c r="I17" s="1">
        <v>2</v>
      </c>
      <c r="J17" s="1">
        <v>2</v>
      </c>
      <c r="K17" s="1">
        <v>3</v>
      </c>
      <c r="L17" s="1">
        <v>3</v>
      </c>
      <c r="M17" s="5">
        <v>3</v>
      </c>
      <c r="N17" s="5">
        <v>3</v>
      </c>
      <c r="O17" s="5">
        <v>2</v>
      </c>
      <c r="P17" s="5">
        <v>2</v>
      </c>
      <c r="Q17" s="5">
        <v>1</v>
      </c>
      <c r="R17" s="5">
        <v>1</v>
      </c>
    </row>
    <row r="18" spans="1:18" ht="12.75">
      <c r="A18" s="1" t="s">
        <v>4</v>
      </c>
      <c r="B18" s="1"/>
      <c r="C18" s="5">
        <f t="shared" si="0"/>
        <v>13</v>
      </c>
      <c r="D18" s="5">
        <f t="shared" si="1"/>
        <v>13</v>
      </c>
      <c r="E18" s="4">
        <f t="shared" si="2"/>
        <v>1</v>
      </c>
      <c r="F18" s="1"/>
      <c r="G18" s="1">
        <v>2</v>
      </c>
      <c r="H18" s="1">
        <v>2</v>
      </c>
      <c r="I18" s="1">
        <v>2</v>
      </c>
      <c r="J18" s="1">
        <v>2</v>
      </c>
      <c r="K18" s="1">
        <v>3</v>
      </c>
      <c r="L18" s="1">
        <v>3</v>
      </c>
      <c r="M18" s="5">
        <v>3</v>
      </c>
      <c r="N18" s="5">
        <v>3</v>
      </c>
      <c r="O18" s="5">
        <v>2</v>
      </c>
      <c r="P18" s="5">
        <v>2</v>
      </c>
      <c r="Q18" s="5">
        <v>1</v>
      </c>
      <c r="R18" s="5">
        <v>1</v>
      </c>
    </row>
    <row r="19" spans="1:18" ht="12.75">
      <c r="A19" s="1" t="s">
        <v>34</v>
      </c>
      <c r="B19" s="1"/>
      <c r="C19" s="5">
        <f t="shared" si="0"/>
        <v>13</v>
      </c>
      <c r="D19" s="5">
        <f t="shared" si="1"/>
        <v>12</v>
      </c>
      <c r="E19" s="4">
        <f t="shared" si="2"/>
        <v>0.9230769230769231</v>
      </c>
      <c r="F19" s="1"/>
      <c r="G19" s="1">
        <v>2</v>
      </c>
      <c r="H19" s="1">
        <v>2</v>
      </c>
      <c r="I19" s="1">
        <v>2</v>
      </c>
      <c r="J19" s="1">
        <v>2</v>
      </c>
      <c r="K19" s="1">
        <v>3</v>
      </c>
      <c r="L19" s="1">
        <v>2</v>
      </c>
      <c r="M19" s="5">
        <v>3</v>
      </c>
      <c r="N19" s="5">
        <v>3</v>
      </c>
      <c r="O19" s="5">
        <v>2</v>
      </c>
      <c r="P19" s="5">
        <v>2</v>
      </c>
      <c r="Q19" s="5">
        <v>1</v>
      </c>
      <c r="R19" s="5">
        <v>1</v>
      </c>
    </row>
    <row r="20" spans="1:18" ht="12.75">
      <c r="A20" s="1" t="s">
        <v>2</v>
      </c>
      <c r="B20" s="1"/>
      <c r="C20" s="5">
        <f t="shared" si="0"/>
        <v>13</v>
      </c>
      <c r="D20" s="5">
        <f t="shared" si="1"/>
        <v>12</v>
      </c>
      <c r="E20" s="4">
        <f t="shared" si="2"/>
        <v>0.9230769230769231</v>
      </c>
      <c r="F20" s="1"/>
      <c r="G20" s="1">
        <v>2</v>
      </c>
      <c r="H20" s="1">
        <v>2</v>
      </c>
      <c r="I20" s="1">
        <v>2</v>
      </c>
      <c r="J20" s="1">
        <v>2</v>
      </c>
      <c r="K20" s="1">
        <v>3</v>
      </c>
      <c r="L20" s="1">
        <v>3</v>
      </c>
      <c r="M20" s="5">
        <v>3</v>
      </c>
      <c r="N20" s="5">
        <v>3</v>
      </c>
      <c r="O20" s="5">
        <v>2</v>
      </c>
      <c r="P20" s="5">
        <v>2</v>
      </c>
      <c r="Q20" s="5">
        <v>1</v>
      </c>
      <c r="R20" s="5">
        <v>0</v>
      </c>
    </row>
    <row r="21" spans="1:18" ht="12.75">
      <c r="A21" s="1"/>
      <c r="B21" s="1"/>
      <c r="C21" s="5"/>
      <c r="D21" s="5"/>
      <c r="E21" s="4"/>
      <c r="F21" s="1"/>
      <c r="G21" s="5"/>
      <c r="H21" s="5"/>
      <c r="I21" s="1"/>
      <c r="J21" s="1"/>
      <c r="K21" s="1"/>
      <c r="L21" s="1"/>
      <c r="M21" s="5"/>
      <c r="N21" s="5"/>
      <c r="O21" s="5"/>
      <c r="P21" s="5"/>
      <c r="Q21" s="5"/>
      <c r="R21" s="5"/>
    </row>
    <row r="22" spans="1:18" ht="12.75">
      <c r="A22" s="1" t="s">
        <v>78</v>
      </c>
      <c r="B22" s="1"/>
      <c r="C22" s="5">
        <f aca="true" t="shared" si="3" ref="C22:D27">+G22+I22+K22+M22+O22+Q22</f>
        <v>0</v>
      </c>
      <c r="D22" s="5">
        <f t="shared" si="3"/>
        <v>1</v>
      </c>
      <c r="E22" s="4"/>
      <c r="F22" s="1"/>
      <c r="G22" s="5"/>
      <c r="H22" s="5"/>
      <c r="I22" s="1"/>
      <c r="J22" s="1"/>
      <c r="K22" s="1">
        <v>0</v>
      </c>
      <c r="L22" s="1">
        <v>1</v>
      </c>
      <c r="M22" s="5"/>
      <c r="N22" s="5"/>
      <c r="O22" s="5"/>
      <c r="P22" s="5"/>
      <c r="Q22" s="5"/>
      <c r="R22" s="5"/>
    </row>
    <row r="23" spans="1:18" ht="12.75">
      <c r="A23" s="1" t="s">
        <v>63</v>
      </c>
      <c r="B23" s="1"/>
      <c r="C23" s="5">
        <f t="shared" si="3"/>
        <v>0</v>
      </c>
      <c r="D23" s="5">
        <f t="shared" si="3"/>
        <v>2</v>
      </c>
      <c r="E23" s="4"/>
      <c r="F23" s="1"/>
      <c r="G23" s="5"/>
      <c r="H23" s="5"/>
      <c r="I23" s="1"/>
      <c r="J23" s="1"/>
      <c r="K23" s="1">
        <v>0</v>
      </c>
      <c r="L23" s="1">
        <v>1</v>
      </c>
      <c r="M23" s="5">
        <v>0</v>
      </c>
      <c r="N23" s="5">
        <v>1</v>
      </c>
      <c r="O23" s="5"/>
      <c r="P23" s="5"/>
      <c r="Q23" s="5"/>
      <c r="R23" s="5"/>
    </row>
    <row r="24" spans="1:18" ht="12.75">
      <c r="A24" s="1" t="s">
        <v>68</v>
      </c>
      <c r="B24" s="1"/>
      <c r="C24" s="5">
        <f t="shared" si="3"/>
        <v>0</v>
      </c>
      <c r="D24" s="5">
        <f t="shared" si="3"/>
        <v>5</v>
      </c>
      <c r="E24" s="4"/>
      <c r="F24" s="1"/>
      <c r="G24" s="1"/>
      <c r="H24" s="1"/>
      <c r="I24" s="1"/>
      <c r="J24" s="1"/>
      <c r="K24" s="1">
        <v>0</v>
      </c>
      <c r="L24" s="1">
        <v>1</v>
      </c>
      <c r="M24" s="5">
        <v>0</v>
      </c>
      <c r="N24" s="5">
        <v>2</v>
      </c>
      <c r="O24" s="1">
        <v>0</v>
      </c>
      <c r="P24" s="1">
        <v>1</v>
      </c>
      <c r="Q24" s="1">
        <v>0</v>
      </c>
      <c r="R24" s="1">
        <v>1</v>
      </c>
    </row>
    <row r="25" spans="1:18" ht="12.75">
      <c r="A25" s="1" t="s">
        <v>66</v>
      </c>
      <c r="B25" s="1"/>
      <c r="C25" s="5">
        <f t="shared" si="3"/>
        <v>0</v>
      </c>
      <c r="D25" s="5">
        <f t="shared" si="3"/>
        <v>1</v>
      </c>
      <c r="E25" s="4"/>
      <c r="F25" s="1"/>
      <c r="G25" s="1"/>
      <c r="H25" s="1"/>
      <c r="I25" s="1"/>
      <c r="J25" s="1"/>
      <c r="K25" s="1">
        <v>0</v>
      </c>
      <c r="L25" s="1">
        <v>1</v>
      </c>
      <c r="M25" s="5"/>
      <c r="N25" s="5"/>
      <c r="O25" s="5"/>
      <c r="P25" s="5"/>
      <c r="Q25" s="1"/>
      <c r="R25" s="1"/>
    </row>
    <row r="26" spans="1:18" ht="12.75">
      <c r="A26" s="1" t="s">
        <v>79</v>
      </c>
      <c r="B26" s="1"/>
      <c r="C26" s="5">
        <f t="shared" si="3"/>
        <v>0</v>
      </c>
      <c r="D26" s="5">
        <f t="shared" si="3"/>
        <v>1</v>
      </c>
      <c r="E26" s="4"/>
      <c r="F26" s="1"/>
      <c r="G26" s="1"/>
      <c r="H26" s="1"/>
      <c r="I26" s="1"/>
      <c r="J26" s="1"/>
      <c r="K26" s="1">
        <v>0</v>
      </c>
      <c r="L26" s="1">
        <v>1</v>
      </c>
      <c r="M26" s="1"/>
      <c r="N26" s="1"/>
      <c r="O26" s="5"/>
      <c r="P26" s="5"/>
      <c r="Q26" s="1"/>
      <c r="R26" s="1"/>
    </row>
    <row r="27" spans="1:18" ht="12.75">
      <c r="A27" s="1" t="s">
        <v>80</v>
      </c>
      <c r="B27" s="1"/>
      <c r="C27" s="5">
        <f t="shared" si="3"/>
        <v>0</v>
      </c>
      <c r="D27" s="5">
        <f t="shared" si="3"/>
        <v>1</v>
      </c>
      <c r="E27" s="1"/>
      <c r="F27" s="1"/>
      <c r="G27" s="1"/>
      <c r="H27" s="1"/>
      <c r="I27" s="1"/>
      <c r="J27" s="1"/>
      <c r="K27" s="1">
        <v>0</v>
      </c>
      <c r="L27" s="1">
        <v>1</v>
      </c>
      <c r="M27" s="1"/>
      <c r="N27" s="1"/>
      <c r="O27" s="1"/>
      <c r="P27" s="1"/>
      <c r="Q27" s="5"/>
      <c r="R27" s="5"/>
    </row>
    <row r="28" spans="1:18" ht="12.75">
      <c r="A28" s="1" t="s">
        <v>85</v>
      </c>
      <c r="B28" s="1"/>
      <c r="C28" s="5">
        <f>+G28+I28+K28+M28+O28+Q28</f>
        <v>0</v>
      </c>
      <c r="D28" s="5">
        <f>+H28+J28+L28+N28+P28+R28</f>
        <v>2</v>
      </c>
      <c r="E28" s="1"/>
      <c r="F28" s="1"/>
      <c r="G28" s="1"/>
      <c r="H28" s="1"/>
      <c r="I28" s="1"/>
      <c r="J28" s="1"/>
      <c r="K28" s="1"/>
      <c r="L28" s="1"/>
      <c r="M28" s="1">
        <v>0</v>
      </c>
      <c r="N28" s="1">
        <v>1</v>
      </c>
      <c r="O28" s="1"/>
      <c r="P28" s="1"/>
      <c r="Q28" s="5">
        <v>0</v>
      </c>
      <c r="R28" s="5">
        <v>1</v>
      </c>
    </row>
    <row r="29" spans="3:4" ht="12.75">
      <c r="C29" s="8"/>
      <c r="D29" s="8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"/>
    </sheetView>
  </sheetViews>
  <sheetFormatPr defaultColWidth="9.140625" defaultRowHeight="12.75"/>
  <cols>
    <col min="1" max="1" width="29.00390625" style="0" customWidth="1"/>
    <col min="3" max="4" width="9.140625" style="6" customWidth="1"/>
  </cols>
  <sheetData>
    <row r="1" spans="1:5" ht="12.75">
      <c r="A1" s="1"/>
      <c r="B1" s="1"/>
      <c r="C1" s="5"/>
      <c r="D1" s="5"/>
      <c r="E1" s="1"/>
    </row>
    <row r="2" spans="1:5" ht="12.75">
      <c r="A2" s="11" t="s">
        <v>9</v>
      </c>
      <c r="B2" s="11"/>
      <c r="C2" s="10"/>
      <c r="D2" s="10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16</v>
      </c>
      <c r="B4" s="1"/>
      <c r="C4" s="5">
        <f>+G4+I4+K4+M4+O4+Q4</f>
        <v>11</v>
      </c>
      <c r="D4" s="5">
        <f>+H4+J4+L4+N4+P4+R4</f>
        <v>9</v>
      </c>
      <c r="E4" s="4">
        <f aca="true" t="shared" si="0" ref="E4:E20">+D4/C4</f>
        <v>0.8181818181818182</v>
      </c>
      <c r="F4" s="1"/>
      <c r="G4" s="5">
        <v>1</v>
      </c>
      <c r="H4" s="5">
        <v>1</v>
      </c>
      <c r="I4" s="5">
        <v>2</v>
      </c>
      <c r="J4" s="5">
        <v>1</v>
      </c>
      <c r="K4" s="5">
        <v>3</v>
      </c>
      <c r="L4" s="5">
        <v>3</v>
      </c>
      <c r="M4" s="5">
        <v>3</v>
      </c>
      <c r="N4" s="5">
        <v>2</v>
      </c>
      <c r="O4" s="5">
        <v>2</v>
      </c>
      <c r="P4" s="5">
        <v>2</v>
      </c>
      <c r="Q4" s="5">
        <v>0</v>
      </c>
      <c r="R4" s="5">
        <v>0</v>
      </c>
    </row>
    <row r="5" spans="1:18" ht="12.75">
      <c r="A5" s="1" t="s">
        <v>18</v>
      </c>
      <c r="B5" s="1"/>
      <c r="C5" s="5">
        <f aca="true" t="shared" si="1" ref="C5:C20">+G5+I5+K5+M5+O5+Q5</f>
        <v>11</v>
      </c>
      <c r="D5" s="5">
        <f aca="true" t="shared" si="2" ref="D5:D20">+H5+J5+L5+N5+P5+R5</f>
        <v>11</v>
      </c>
      <c r="E5" s="4">
        <f t="shared" si="0"/>
        <v>1</v>
      </c>
      <c r="F5" s="1"/>
      <c r="G5" s="5">
        <v>1</v>
      </c>
      <c r="H5" s="5">
        <v>1</v>
      </c>
      <c r="I5" s="5">
        <v>2</v>
      </c>
      <c r="J5" s="5">
        <v>2</v>
      </c>
      <c r="K5" s="5">
        <v>3</v>
      </c>
      <c r="L5" s="5">
        <v>3</v>
      </c>
      <c r="M5" s="5">
        <v>3</v>
      </c>
      <c r="N5" s="5">
        <v>3</v>
      </c>
      <c r="O5" s="5">
        <v>2</v>
      </c>
      <c r="P5" s="5">
        <v>2</v>
      </c>
      <c r="Q5" s="5">
        <v>0</v>
      </c>
      <c r="R5" s="5">
        <v>0</v>
      </c>
    </row>
    <row r="6" spans="1:18" ht="12.75">
      <c r="A6" s="1" t="s">
        <v>19</v>
      </c>
      <c r="B6" s="1"/>
      <c r="C6" s="5">
        <f t="shared" si="1"/>
        <v>11</v>
      </c>
      <c r="D6" s="5">
        <f t="shared" si="2"/>
        <v>8</v>
      </c>
      <c r="E6" s="4">
        <f t="shared" si="0"/>
        <v>0.7272727272727273</v>
      </c>
      <c r="F6" s="1"/>
      <c r="G6" s="5">
        <v>1</v>
      </c>
      <c r="H6" s="5">
        <v>0</v>
      </c>
      <c r="I6" s="5">
        <v>2</v>
      </c>
      <c r="J6" s="5">
        <v>2</v>
      </c>
      <c r="K6" s="5">
        <v>3</v>
      </c>
      <c r="L6" s="5">
        <v>2</v>
      </c>
      <c r="M6" s="5">
        <v>3</v>
      </c>
      <c r="N6" s="5">
        <v>3</v>
      </c>
      <c r="O6" s="5">
        <v>2</v>
      </c>
      <c r="P6" s="5">
        <v>1</v>
      </c>
      <c r="Q6" s="5">
        <v>0</v>
      </c>
      <c r="R6" s="5">
        <v>0</v>
      </c>
    </row>
    <row r="7" spans="1:18" ht="12.75">
      <c r="A7" s="1" t="s">
        <v>20</v>
      </c>
      <c r="B7" s="1"/>
      <c r="C7" s="5">
        <f t="shared" si="1"/>
        <v>11</v>
      </c>
      <c r="D7" s="5">
        <f t="shared" si="2"/>
        <v>5</v>
      </c>
      <c r="E7" s="4">
        <f t="shared" si="0"/>
        <v>0.45454545454545453</v>
      </c>
      <c r="F7" s="1"/>
      <c r="G7" s="5">
        <v>1</v>
      </c>
      <c r="H7" s="5">
        <v>1</v>
      </c>
      <c r="I7" s="5">
        <v>2</v>
      </c>
      <c r="J7" s="5">
        <v>1</v>
      </c>
      <c r="K7" s="5">
        <v>3</v>
      </c>
      <c r="L7" s="5">
        <v>1</v>
      </c>
      <c r="M7" s="5">
        <v>3</v>
      </c>
      <c r="N7" s="5">
        <v>1</v>
      </c>
      <c r="O7" s="5">
        <v>2</v>
      </c>
      <c r="P7" s="5">
        <v>1</v>
      </c>
      <c r="Q7" s="5">
        <v>0</v>
      </c>
      <c r="R7" s="5">
        <v>0</v>
      </c>
    </row>
    <row r="8" spans="1:18" ht="12.75">
      <c r="A8" s="1" t="s">
        <v>39</v>
      </c>
      <c r="B8" s="1"/>
      <c r="C8" s="5">
        <f t="shared" si="1"/>
        <v>11</v>
      </c>
      <c r="D8" s="5">
        <f t="shared" si="2"/>
        <v>8</v>
      </c>
      <c r="E8" s="4">
        <f t="shared" si="0"/>
        <v>0.7272727272727273</v>
      </c>
      <c r="F8" s="1"/>
      <c r="G8" s="5">
        <v>1</v>
      </c>
      <c r="H8" s="5">
        <v>0</v>
      </c>
      <c r="I8" s="5">
        <v>2</v>
      </c>
      <c r="J8" s="5">
        <v>1</v>
      </c>
      <c r="K8" s="5">
        <v>3</v>
      </c>
      <c r="L8" s="5">
        <v>3</v>
      </c>
      <c r="M8" s="5">
        <v>3</v>
      </c>
      <c r="N8" s="5">
        <v>2</v>
      </c>
      <c r="O8" s="5">
        <v>2</v>
      </c>
      <c r="P8" s="5">
        <v>2</v>
      </c>
      <c r="Q8" s="5">
        <v>0</v>
      </c>
      <c r="R8" s="5">
        <v>0</v>
      </c>
    </row>
    <row r="9" spans="1:18" ht="12.75">
      <c r="A9" s="1" t="s">
        <v>36</v>
      </c>
      <c r="B9" s="1"/>
      <c r="C9" s="5">
        <f t="shared" si="1"/>
        <v>11</v>
      </c>
      <c r="D9" s="5">
        <f t="shared" si="2"/>
        <v>10</v>
      </c>
      <c r="E9" s="4">
        <f t="shared" si="0"/>
        <v>0.9090909090909091</v>
      </c>
      <c r="F9" s="1"/>
      <c r="G9" s="5">
        <v>1</v>
      </c>
      <c r="H9" s="5">
        <v>1</v>
      </c>
      <c r="I9" s="5">
        <v>2</v>
      </c>
      <c r="J9" s="5">
        <v>2</v>
      </c>
      <c r="K9" s="5">
        <v>3</v>
      </c>
      <c r="L9" s="5">
        <v>3</v>
      </c>
      <c r="M9" s="5">
        <v>3</v>
      </c>
      <c r="N9" s="5">
        <v>2</v>
      </c>
      <c r="O9" s="5">
        <v>2</v>
      </c>
      <c r="P9" s="5">
        <v>2</v>
      </c>
      <c r="Q9" s="5">
        <v>0</v>
      </c>
      <c r="R9" s="5">
        <v>0</v>
      </c>
    </row>
    <row r="10" spans="1:18" ht="12.75">
      <c r="A10" s="1" t="s">
        <v>23</v>
      </c>
      <c r="B10" s="1"/>
      <c r="C10" s="5">
        <f t="shared" si="1"/>
        <v>11</v>
      </c>
      <c r="D10" s="5">
        <f t="shared" si="2"/>
        <v>11</v>
      </c>
      <c r="E10" s="4">
        <f t="shared" si="0"/>
        <v>1</v>
      </c>
      <c r="F10" s="1"/>
      <c r="G10" s="5">
        <v>1</v>
      </c>
      <c r="H10" s="5">
        <v>1</v>
      </c>
      <c r="I10" s="5">
        <v>2</v>
      </c>
      <c r="J10" s="5">
        <v>2</v>
      </c>
      <c r="K10" s="5">
        <v>3</v>
      </c>
      <c r="L10" s="5">
        <v>3</v>
      </c>
      <c r="M10" s="5">
        <v>3</v>
      </c>
      <c r="N10" s="5">
        <v>3</v>
      </c>
      <c r="O10" s="5">
        <v>2</v>
      </c>
      <c r="P10" s="5">
        <v>2</v>
      </c>
      <c r="Q10" s="5">
        <v>0</v>
      </c>
      <c r="R10" s="5">
        <v>0</v>
      </c>
    </row>
    <row r="11" spans="1:18" ht="12.75">
      <c r="A11" s="1" t="s">
        <v>26</v>
      </c>
      <c r="B11" s="1"/>
      <c r="C11" s="5">
        <f t="shared" si="1"/>
        <v>11</v>
      </c>
      <c r="D11" s="5">
        <f t="shared" si="2"/>
        <v>10</v>
      </c>
      <c r="E11" s="4">
        <f t="shared" si="0"/>
        <v>0.9090909090909091</v>
      </c>
      <c r="F11" s="1"/>
      <c r="G11" s="5">
        <v>1</v>
      </c>
      <c r="H11" s="5">
        <v>1</v>
      </c>
      <c r="I11" s="5">
        <v>2</v>
      </c>
      <c r="J11" s="5">
        <v>2</v>
      </c>
      <c r="K11" s="5">
        <v>3</v>
      </c>
      <c r="L11" s="5">
        <v>2</v>
      </c>
      <c r="M11" s="5">
        <v>3</v>
      </c>
      <c r="N11" s="5">
        <v>3</v>
      </c>
      <c r="O11" s="5">
        <v>2</v>
      </c>
      <c r="P11" s="5">
        <v>2</v>
      </c>
      <c r="Q11" s="5">
        <v>0</v>
      </c>
      <c r="R11" s="5">
        <v>0</v>
      </c>
    </row>
    <row r="12" spans="1:18" ht="12.75">
      <c r="A12" s="1" t="s">
        <v>0</v>
      </c>
      <c r="B12" s="1"/>
      <c r="C12" s="5">
        <f t="shared" si="1"/>
        <v>11</v>
      </c>
      <c r="D12" s="5">
        <f t="shared" si="2"/>
        <v>8</v>
      </c>
      <c r="E12" s="4">
        <f t="shared" si="0"/>
        <v>0.7272727272727273</v>
      </c>
      <c r="F12" s="1"/>
      <c r="G12" s="5">
        <v>1</v>
      </c>
      <c r="H12" s="5">
        <v>1</v>
      </c>
      <c r="I12" s="5">
        <v>2</v>
      </c>
      <c r="J12" s="5">
        <v>1</v>
      </c>
      <c r="K12" s="5">
        <v>3</v>
      </c>
      <c r="L12" s="5">
        <v>2</v>
      </c>
      <c r="M12" s="5">
        <v>3</v>
      </c>
      <c r="N12" s="5">
        <v>3</v>
      </c>
      <c r="O12" s="5">
        <v>2</v>
      </c>
      <c r="P12" s="5">
        <v>1</v>
      </c>
      <c r="Q12" s="5">
        <v>0</v>
      </c>
      <c r="R12" s="5">
        <v>0</v>
      </c>
    </row>
    <row r="13" spans="1:18" ht="12.75">
      <c r="A13" s="1" t="s">
        <v>30</v>
      </c>
      <c r="B13" s="1"/>
      <c r="C13" s="5">
        <f t="shared" si="1"/>
        <v>11</v>
      </c>
      <c r="D13" s="5">
        <f t="shared" si="2"/>
        <v>1</v>
      </c>
      <c r="E13" s="4">
        <f t="shared" si="0"/>
        <v>0.09090909090909091</v>
      </c>
      <c r="F13" s="1"/>
      <c r="G13" s="5">
        <v>1</v>
      </c>
      <c r="H13" s="5">
        <v>1</v>
      </c>
      <c r="I13" s="5">
        <v>2</v>
      </c>
      <c r="J13" s="5">
        <v>0</v>
      </c>
      <c r="K13" s="5">
        <v>3</v>
      </c>
      <c r="L13" s="5">
        <v>0</v>
      </c>
      <c r="M13" s="5">
        <v>3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</row>
    <row r="14" spans="1:18" ht="12.75">
      <c r="A14" s="1" t="s">
        <v>6</v>
      </c>
      <c r="B14" s="1"/>
      <c r="C14" s="5">
        <f t="shared" si="1"/>
        <v>11</v>
      </c>
      <c r="D14" s="5">
        <f t="shared" si="2"/>
        <v>1</v>
      </c>
      <c r="E14" s="4">
        <f t="shared" si="0"/>
        <v>0.09090909090909091</v>
      </c>
      <c r="F14" s="1"/>
      <c r="G14" s="5">
        <v>1</v>
      </c>
      <c r="H14" s="5">
        <v>0</v>
      </c>
      <c r="I14" s="5">
        <v>2</v>
      </c>
      <c r="J14" s="5">
        <v>0</v>
      </c>
      <c r="K14" s="5">
        <v>3</v>
      </c>
      <c r="L14" s="5">
        <v>0</v>
      </c>
      <c r="M14" s="5">
        <v>3</v>
      </c>
      <c r="N14" s="5">
        <v>1</v>
      </c>
      <c r="O14" s="5">
        <v>2</v>
      </c>
      <c r="P14" s="5">
        <v>0</v>
      </c>
      <c r="Q14" s="5">
        <v>0</v>
      </c>
      <c r="R14" s="5">
        <v>0</v>
      </c>
    </row>
    <row r="15" spans="1:18" ht="12.75">
      <c r="A15" s="1" t="s">
        <v>38</v>
      </c>
      <c r="B15" s="1"/>
      <c r="C15" s="5">
        <f t="shared" si="1"/>
        <v>11</v>
      </c>
      <c r="D15" s="5">
        <f t="shared" si="2"/>
        <v>8</v>
      </c>
      <c r="E15" s="4">
        <f t="shared" si="0"/>
        <v>0.7272727272727273</v>
      </c>
      <c r="F15" s="1"/>
      <c r="G15" s="5">
        <v>1</v>
      </c>
      <c r="H15" s="5">
        <v>1</v>
      </c>
      <c r="I15" s="5">
        <v>2</v>
      </c>
      <c r="J15" s="5">
        <v>1</v>
      </c>
      <c r="K15" s="5">
        <v>3</v>
      </c>
      <c r="L15" s="5">
        <v>3</v>
      </c>
      <c r="M15" s="5">
        <v>3</v>
      </c>
      <c r="N15" s="5">
        <v>2</v>
      </c>
      <c r="O15" s="5">
        <v>2</v>
      </c>
      <c r="P15" s="5">
        <v>1</v>
      </c>
      <c r="Q15" s="5">
        <v>0</v>
      </c>
      <c r="R15" s="5">
        <v>0</v>
      </c>
    </row>
    <row r="16" spans="1:18" ht="12.75">
      <c r="A16" s="1" t="s">
        <v>7</v>
      </c>
      <c r="B16" s="1"/>
      <c r="C16" s="5">
        <f t="shared" si="1"/>
        <v>11</v>
      </c>
      <c r="D16" s="5">
        <f t="shared" si="2"/>
        <v>10</v>
      </c>
      <c r="E16" s="4">
        <f t="shared" si="0"/>
        <v>0.9090909090909091</v>
      </c>
      <c r="F16" s="1"/>
      <c r="G16" s="5">
        <v>1</v>
      </c>
      <c r="H16" s="5">
        <v>1</v>
      </c>
      <c r="I16" s="5">
        <v>2</v>
      </c>
      <c r="J16" s="5">
        <v>2</v>
      </c>
      <c r="K16" s="5">
        <v>3</v>
      </c>
      <c r="L16" s="5">
        <v>2</v>
      </c>
      <c r="M16" s="5">
        <v>3</v>
      </c>
      <c r="N16" s="5">
        <v>3</v>
      </c>
      <c r="O16" s="5">
        <v>2</v>
      </c>
      <c r="P16" s="5">
        <v>2</v>
      </c>
      <c r="Q16" s="5">
        <v>0</v>
      </c>
      <c r="R16" s="5">
        <v>0</v>
      </c>
    </row>
    <row r="17" spans="1:18" ht="12.75">
      <c r="A17" s="1" t="s">
        <v>4</v>
      </c>
      <c r="B17" s="1"/>
      <c r="C17" s="5">
        <f t="shared" si="1"/>
        <v>11</v>
      </c>
      <c r="D17" s="5">
        <f t="shared" si="2"/>
        <v>11</v>
      </c>
      <c r="E17" s="4">
        <f t="shared" si="0"/>
        <v>1</v>
      </c>
      <c r="F17" s="1"/>
      <c r="G17" s="5">
        <v>1</v>
      </c>
      <c r="H17" s="5">
        <v>1</v>
      </c>
      <c r="I17" s="5">
        <v>2</v>
      </c>
      <c r="J17" s="5">
        <v>2</v>
      </c>
      <c r="K17" s="5">
        <v>3</v>
      </c>
      <c r="L17" s="5">
        <v>3</v>
      </c>
      <c r="M17" s="5">
        <v>3</v>
      </c>
      <c r="N17" s="5">
        <v>3</v>
      </c>
      <c r="O17" s="5">
        <v>2</v>
      </c>
      <c r="P17" s="5">
        <v>2</v>
      </c>
      <c r="Q17" s="5">
        <v>0</v>
      </c>
      <c r="R17" s="5">
        <v>0</v>
      </c>
    </row>
    <row r="18" spans="1:18" ht="12.75">
      <c r="A18" s="1" t="s">
        <v>33</v>
      </c>
      <c r="B18" s="1"/>
      <c r="C18" s="5">
        <f t="shared" si="1"/>
        <v>11</v>
      </c>
      <c r="D18" s="5">
        <f t="shared" si="2"/>
        <v>11</v>
      </c>
      <c r="E18" s="4">
        <f t="shared" si="0"/>
        <v>1</v>
      </c>
      <c r="F18" s="1"/>
      <c r="G18" s="5">
        <v>1</v>
      </c>
      <c r="H18" s="5">
        <v>1</v>
      </c>
      <c r="I18" s="5">
        <v>2</v>
      </c>
      <c r="J18" s="5">
        <v>2</v>
      </c>
      <c r="K18" s="5">
        <v>3</v>
      </c>
      <c r="L18" s="5">
        <v>3</v>
      </c>
      <c r="M18" s="5">
        <v>3</v>
      </c>
      <c r="N18" s="5">
        <v>3</v>
      </c>
      <c r="O18" s="5">
        <v>2</v>
      </c>
      <c r="P18" s="5">
        <v>2</v>
      </c>
      <c r="Q18" s="5">
        <v>0</v>
      </c>
      <c r="R18" s="5">
        <v>0</v>
      </c>
    </row>
    <row r="19" spans="1:18" ht="12.75">
      <c r="A19" s="1" t="s">
        <v>34</v>
      </c>
      <c r="B19" s="1"/>
      <c r="C19" s="5">
        <f t="shared" si="1"/>
        <v>11</v>
      </c>
      <c r="D19" s="5">
        <f t="shared" si="2"/>
        <v>11</v>
      </c>
      <c r="E19" s="4">
        <f t="shared" si="0"/>
        <v>1</v>
      </c>
      <c r="F19" s="1"/>
      <c r="G19" s="5">
        <v>1</v>
      </c>
      <c r="H19" s="5">
        <v>1</v>
      </c>
      <c r="I19" s="5">
        <v>2</v>
      </c>
      <c r="J19" s="5">
        <v>2</v>
      </c>
      <c r="K19" s="5">
        <v>3</v>
      </c>
      <c r="L19" s="5">
        <v>3</v>
      </c>
      <c r="M19" s="5">
        <v>3</v>
      </c>
      <c r="N19" s="5">
        <v>3</v>
      </c>
      <c r="O19" s="5">
        <v>2</v>
      </c>
      <c r="P19" s="5">
        <v>2</v>
      </c>
      <c r="Q19" s="5">
        <v>0</v>
      </c>
      <c r="R19" s="5">
        <v>0</v>
      </c>
    </row>
    <row r="20" spans="1:18" ht="12.75">
      <c r="A20" s="1" t="s">
        <v>35</v>
      </c>
      <c r="B20" s="1"/>
      <c r="C20" s="5">
        <f t="shared" si="1"/>
        <v>11</v>
      </c>
      <c r="D20" s="5">
        <f t="shared" si="2"/>
        <v>10</v>
      </c>
      <c r="E20" s="4">
        <f t="shared" si="0"/>
        <v>0.9090909090909091</v>
      </c>
      <c r="F20" s="1"/>
      <c r="G20" s="5">
        <v>1</v>
      </c>
      <c r="H20" s="5">
        <v>1</v>
      </c>
      <c r="I20" s="5">
        <v>2</v>
      </c>
      <c r="J20" s="5">
        <v>1</v>
      </c>
      <c r="K20" s="5">
        <v>3</v>
      </c>
      <c r="L20" s="5">
        <v>3</v>
      </c>
      <c r="M20" s="5">
        <v>3</v>
      </c>
      <c r="N20" s="5">
        <v>3</v>
      </c>
      <c r="O20" s="5">
        <v>2</v>
      </c>
      <c r="P20" s="5">
        <v>2</v>
      </c>
      <c r="Q20" s="5">
        <v>0</v>
      </c>
      <c r="R20" s="5">
        <v>0</v>
      </c>
    </row>
    <row r="21" spans="1:18" ht="12.75">
      <c r="A21" s="1"/>
      <c r="B21" s="1"/>
      <c r="C21" s="5"/>
      <c r="D21" s="5"/>
      <c r="E21" s="4"/>
      <c r="F21" s="1"/>
      <c r="G21" s="5"/>
      <c r="H21" s="5"/>
      <c r="I21" s="1"/>
      <c r="J21" s="1"/>
      <c r="K21" s="5"/>
      <c r="L21" s="5"/>
      <c r="M21" s="5"/>
      <c r="N21" s="5"/>
      <c r="O21" s="5"/>
      <c r="P21" s="5"/>
      <c r="Q21" s="5"/>
      <c r="R21" s="5"/>
    </row>
    <row r="22" spans="1:18" ht="12.75">
      <c r="A22" s="1" t="s">
        <v>64</v>
      </c>
      <c r="B22" s="1"/>
      <c r="C22" s="5">
        <f aca="true" t="shared" si="3" ref="C22:D29">+G22+I22+K22+M22+O22+Q22</f>
        <v>0</v>
      </c>
      <c r="D22" s="5">
        <f t="shared" si="3"/>
        <v>2</v>
      </c>
      <c r="E22" s="1"/>
      <c r="F22" s="1"/>
      <c r="G22" s="5">
        <v>0</v>
      </c>
      <c r="H22" s="5">
        <v>1</v>
      </c>
      <c r="I22" s="1">
        <v>0</v>
      </c>
      <c r="J22" s="1">
        <v>1</v>
      </c>
      <c r="K22" s="1"/>
      <c r="L22" s="1"/>
      <c r="M22" s="1"/>
      <c r="N22" s="1"/>
      <c r="O22" s="5"/>
      <c r="P22" s="5"/>
      <c r="Q22" s="1"/>
      <c r="R22" s="1"/>
    </row>
    <row r="23" spans="1:18" ht="12.75">
      <c r="A23" s="1" t="s">
        <v>66</v>
      </c>
      <c r="B23" s="1"/>
      <c r="C23" s="5">
        <f t="shared" si="3"/>
        <v>0</v>
      </c>
      <c r="D23" s="5">
        <f t="shared" si="3"/>
        <v>1</v>
      </c>
      <c r="E23" s="1"/>
      <c r="F23" s="1"/>
      <c r="G23" s="5">
        <v>0</v>
      </c>
      <c r="H23" s="5">
        <v>1</v>
      </c>
      <c r="I23" s="1"/>
      <c r="J23" s="1"/>
      <c r="K23" s="5"/>
      <c r="L23" s="5"/>
      <c r="M23" s="1"/>
      <c r="N23" s="1"/>
      <c r="O23" s="5"/>
      <c r="P23" s="5"/>
      <c r="Q23" s="1"/>
      <c r="R23" s="1"/>
    </row>
    <row r="24" spans="1:18" ht="12.75">
      <c r="A24" s="1" t="s">
        <v>65</v>
      </c>
      <c r="B24" s="1"/>
      <c r="C24" s="5">
        <f t="shared" si="3"/>
        <v>0</v>
      </c>
      <c r="D24" s="5">
        <f t="shared" si="3"/>
        <v>1</v>
      </c>
      <c r="E24" s="4"/>
      <c r="F24" s="1"/>
      <c r="G24" s="5">
        <v>0</v>
      </c>
      <c r="H24" s="5">
        <v>1</v>
      </c>
      <c r="I24" s="1"/>
      <c r="J24" s="1"/>
      <c r="K24" s="5"/>
      <c r="L24" s="5"/>
      <c r="M24" s="1"/>
      <c r="N24" s="1"/>
      <c r="O24" s="5"/>
      <c r="P24" s="5"/>
      <c r="Q24" s="1"/>
      <c r="R24" s="1"/>
    </row>
    <row r="25" spans="1:18" ht="12.75">
      <c r="A25" s="1" t="s">
        <v>81</v>
      </c>
      <c r="B25" s="1"/>
      <c r="C25" s="5">
        <f t="shared" si="3"/>
        <v>0</v>
      </c>
      <c r="D25" s="5">
        <f t="shared" si="3"/>
        <v>8</v>
      </c>
      <c r="E25" s="4"/>
      <c r="F25" s="1"/>
      <c r="G25" s="5"/>
      <c r="H25" s="5"/>
      <c r="I25" s="1">
        <v>0</v>
      </c>
      <c r="J25" s="1">
        <v>2</v>
      </c>
      <c r="K25" s="5">
        <v>0</v>
      </c>
      <c r="L25" s="5">
        <v>3</v>
      </c>
      <c r="M25" s="5">
        <v>0</v>
      </c>
      <c r="N25" s="5">
        <v>2</v>
      </c>
      <c r="O25" s="5">
        <v>0</v>
      </c>
      <c r="P25" s="5">
        <v>1</v>
      </c>
      <c r="Q25" s="1"/>
      <c r="R25" s="1"/>
    </row>
    <row r="26" spans="1:18" ht="12.75">
      <c r="A26" s="1" t="s">
        <v>73</v>
      </c>
      <c r="B26" s="1"/>
      <c r="C26" s="5">
        <f t="shared" si="3"/>
        <v>0</v>
      </c>
      <c r="D26" s="5">
        <f t="shared" si="3"/>
        <v>1</v>
      </c>
      <c r="E26" s="4"/>
      <c r="F26" s="1"/>
      <c r="G26" s="5"/>
      <c r="H26" s="5"/>
      <c r="I26" s="1">
        <v>0</v>
      </c>
      <c r="J26" s="1">
        <v>1</v>
      </c>
      <c r="K26" s="5"/>
      <c r="L26" s="5"/>
      <c r="M26" s="1"/>
      <c r="N26" s="1"/>
      <c r="O26" s="1"/>
      <c r="P26" s="1"/>
      <c r="Q26" s="5"/>
      <c r="R26" s="5"/>
    </row>
    <row r="27" spans="1:18" ht="12.75">
      <c r="A27" s="1" t="s">
        <v>74</v>
      </c>
      <c r="B27" s="1"/>
      <c r="C27" s="5">
        <f t="shared" si="3"/>
        <v>0</v>
      </c>
      <c r="D27" s="5">
        <f t="shared" si="3"/>
        <v>2</v>
      </c>
      <c r="E27" s="1"/>
      <c r="F27" s="1"/>
      <c r="G27" s="1"/>
      <c r="H27" s="1"/>
      <c r="I27" s="1">
        <v>0</v>
      </c>
      <c r="J27" s="1">
        <v>1</v>
      </c>
      <c r="K27" s="1">
        <v>0</v>
      </c>
      <c r="L27" s="1">
        <v>1</v>
      </c>
      <c r="M27" s="5"/>
      <c r="N27" s="5"/>
      <c r="O27" s="1"/>
      <c r="P27" s="1"/>
      <c r="Q27" s="5"/>
      <c r="R27" s="5"/>
    </row>
    <row r="28" spans="1:18" ht="12.75">
      <c r="A28" s="1" t="s">
        <v>70</v>
      </c>
      <c r="B28" s="1"/>
      <c r="C28" s="5">
        <f t="shared" si="3"/>
        <v>0</v>
      </c>
      <c r="D28" s="5">
        <f t="shared" si="3"/>
        <v>2</v>
      </c>
      <c r="E28" s="4"/>
      <c r="F28" s="1"/>
      <c r="G28" s="5"/>
      <c r="H28" s="5"/>
      <c r="I28" s="1">
        <v>0</v>
      </c>
      <c r="J28" s="1">
        <v>1</v>
      </c>
      <c r="K28" s="5">
        <v>0</v>
      </c>
      <c r="L28" s="5">
        <v>1</v>
      </c>
      <c r="M28" s="1"/>
      <c r="N28" s="1"/>
      <c r="O28" s="5"/>
      <c r="P28" s="5"/>
      <c r="Q28" s="5"/>
      <c r="R28" s="5"/>
    </row>
    <row r="29" spans="1:18" ht="12.75">
      <c r="A29" s="1" t="s">
        <v>75</v>
      </c>
      <c r="B29" s="1"/>
      <c r="C29" s="5">
        <f t="shared" si="3"/>
        <v>0</v>
      </c>
      <c r="D29" s="5">
        <f t="shared" si="3"/>
        <v>1</v>
      </c>
      <c r="E29" s="4"/>
      <c r="F29" s="1"/>
      <c r="G29" s="5"/>
      <c r="H29" s="5"/>
      <c r="I29" s="1">
        <v>0</v>
      </c>
      <c r="J29" s="1">
        <v>1</v>
      </c>
      <c r="K29" s="1"/>
      <c r="L29" s="1"/>
      <c r="M29" s="1"/>
      <c r="N29" s="1"/>
      <c r="O29" s="1"/>
      <c r="P29" s="1"/>
      <c r="Q29" s="5"/>
      <c r="R29" s="5"/>
    </row>
    <row r="30" spans="1:18" ht="12.75">
      <c r="A30" s="1" t="s">
        <v>79</v>
      </c>
      <c r="B30" s="1"/>
      <c r="C30" s="5">
        <f aca="true" t="shared" si="4" ref="C30:D33">+G30+I30+K30+M30+O30+Q30</f>
        <v>0</v>
      </c>
      <c r="D30" s="5">
        <f t="shared" si="4"/>
        <v>3</v>
      </c>
      <c r="E30" s="1"/>
      <c r="F30" s="1"/>
      <c r="G30" s="1"/>
      <c r="H30" s="1"/>
      <c r="I30" s="1"/>
      <c r="J30" s="1"/>
      <c r="K30" s="1">
        <v>0</v>
      </c>
      <c r="L30" s="1">
        <v>1</v>
      </c>
      <c r="M30" s="5">
        <v>0</v>
      </c>
      <c r="N30" s="5">
        <v>1</v>
      </c>
      <c r="O30" s="5">
        <v>0</v>
      </c>
      <c r="P30" s="5">
        <v>1</v>
      </c>
      <c r="Q30" s="5"/>
      <c r="R30" s="5"/>
    </row>
    <row r="31" spans="1:18" ht="12.75">
      <c r="A31" s="1" t="s">
        <v>82</v>
      </c>
      <c r="B31" s="1"/>
      <c r="C31" s="5">
        <f t="shared" si="4"/>
        <v>0</v>
      </c>
      <c r="D31" s="5">
        <f t="shared" si="4"/>
        <v>2</v>
      </c>
      <c r="E31" s="4"/>
      <c r="F31" s="1"/>
      <c r="G31" s="5"/>
      <c r="H31" s="5"/>
      <c r="I31" s="1"/>
      <c r="J31" s="1"/>
      <c r="K31" s="1">
        <v>0</v>
      </c>
      <c r="L31" s="1">
        <v>1</v>
      </c>
      <c r="M31" s="5">
        <v>0</v>
      </c>
      <c r="N31" s="5">
        <v>1</v>
      </c>
      <c r="O31" s="1"/>
      <c r="P31" s="1"/>
      <c r="Q31" s="1"/>
      <c r="R31" s="1"/>
    </row>
    <row r="32" spans="1:18" ht="12.75">
      <c r="A32" s="1" t="s">
        <v>78</v>
      </c>
      <c r="B32" s="1"/>
      <c r="C32" s="5">
        <f t="shared" si="4"/>
        <v>0</v>
      </c>
      <c r="D32" s="5">
        <f t="shared" si="4"/>
        <v>1</v>
      </c>
      <c r="E32" s="4"/>
      <c r="F32" s="1"/>
      <c r="G32" s="5"/>
      <c r="H32" s="5"/>
      <c r="I32" s="1"/>
      <c r="J32" s="1"/>
      <c r="K32" s="1"/>
      <c r="L32" s="1"/>
      <c r="M32" s="5">
        <v>0</v>
      </c>
      <c r="N32" s="5">
        <v>1</v>
      </c>
      <c r="O32" s="1"/>
      <c r="P32" s="1"/>
      <c r="Q32" s="1"/>
      <c r="R32" s="1"/>
    </row>
    <row r="33" spans="1:18" ht="12.75">
      <c r="A33" s="1" t="s">
        <v>72</v>
      </c>
      <c r="B33" s="1"/>
      <c r="C33" s="5">
        <f t="shared" si="4"/>
        <v>0</v>
      </c>
      <c r="D33" s="5">
        <f t="shared" si="4"/>
        <v>2</v>
      </c>
      <c r="E33" s="4"/>
      <c r="F33" s="1"/>
      <c r="G33" s="5"/>
      <c r="H33" s="5"/>
      <c r="I33" s="1"/>
      <c r="J33" s="1"/>
      <c r="K33" s="1"/>
      <c r="L33" s="1"/>
      <c r="M33" s="5">
        <v>0</v>
      </c>
      <c r="N33" s="5">
        <v>1</v>
      </c>
      <c r="O33" s="1">
        <v>0</v>
      </c>
      <c r="P33" s="1">
        <v>1</v>
      </c>
      <c r="Q33" s="1"/>
      <c r="R33" s="1"/>
    </row>
    <row r="34" spans="3:6" ht="12.75">
      <c r="C34" s="9"/>
      <c r="D34" s="9"/>
      <c r="E34" s="8"/>
      <c r="F34" s="8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39"/>
  <sheetViews>
    <sheetView zoomScalePageLayoutView="0" workbookViewId="0" topLeftCell="A1">
      <pane xSplit="4" ySplit="2" topLeftCell="E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7.00390625" style="0" customWidth="1"/>
  </cols>
  <sheetData>
    <row r="1" spans="1:85" ht="12.75">
      <c r="A1" s="1" t="s">
        <v>10</v>
      </c>
      <c r="B1" s="1"/>
      <c r="C1" s="1"/>
      <c r="D1" s="1"/>
      <c r="E1" s="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85" ht="26.25">
      <c r="A2" s="1"/>
      <c r="B2" s="1"/>
      <c r="C2" s="2" t="s">
        <v>13</v>
      </c>
      <c r="D2" s="2" t="s">
        <v>14</v>
      </c>
      <c r="E2" s="3" t="s">
        <v>15</v>
      </c>
      <c r="G2" s="19" t="s">
        <v>55</v>
      </c>
      <c r="H2" s="20"/>
      <c r="I2" s="21" t="s">
        <v>56</v>
      </c>
      <c r="J2" s="21"/>
      <c r="K2" s="21" t="s">
        <v>57</v>
      </c>
      <c r="L2" s="21"/>
      <c r="M2" s="18" t="s">
        <v>58</v>
      </c>
      <c r="N2" s="18"/>
      <c r="O2" s="18" t="s">
        <v>59</v>
      </c>
      <c r="P2" s="18"/>
      <c r="Q2" s="18" t="s">
        <v>60</v>
      </c>
      <c r="R2" s="18"/>
      <c r="S2" s="8"/>
      <c r="T2" s="22" t="s">
        <v>76</v>
      </c>
      <c r="U2" s="22"/>
      <c r="V2" s="22" t="s">
        <v>77</v>
      </c>
      <c r="W2" s="22"/>
      <c r="X2" s="22" t="s">
        <v>83</v>
      </c>
      <c r="Y2" s="22"/>
      <c r="Z2" s="22" t="s">
        <v>86</v>
      </c>
      <c r="AA2" s="22"/>
      <c r="AB2" s="22" t="s">
        <v>87</v>
      </c>
      <c r="AC2" s="22"/>
      <c r="AD2" s="22" t="s">
        <v>91</v>
      </c>
      <c r="AE2" s="2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ht="12.75">
      <c r="A3" s="1" t="s">
        <v>16</v>
      </c>
      <c r="B3" s="1"/>
      <c r="C3" s="5">
        <f>+G3+I3+K3+M3+O3+Q3</f>
        <v>6</v>
      </c>
      <c r="D3" s="5">
        <f>+H3+J3+L3+N3+P3+R3</f>
        <v>4</v>
      </c>
      <c r="E3" s="4">
        <f aca="true" t="shared" si="0" ref="E3:E31">+D3/C3</f>
        <v>0.6666666666666666</v>
      </c>
      <c r="G3" s="5">
        <v>0</v>
      </c>
      <c r="H3" s="5">
        <v>0</v>
      </c>
      <c r="I3" s="5">
        <f>T3+V3</f>
        <v>2</v>
      </c>
      <c r="J3" s="5">
        <f>U3+W3</f>
        <v>2</v>
      </c>
      <c r="K3" s="5">
        <f>+X3</f>
        <v>1</v>
      </c>
      <c r="L3" s="5">
        <f>Y3</f>
        <v>1</v>
      </c>
      <c r="M3" s="5">
        <f>Z3+AB3</f>
        <v>2</v>
      </c>
      <c r="N3" s="5">
        <f>AA3+AC3</f>
        <v>0</v>
      </c>
      <c r="O3" s="5">
        <v>0</v>
      </c>
      <c r="P3" s="5">
        <v>0</v>
      </c>
      <c r="Q3" s="16">
        <f>AD3</f>
        <v>1</v>
      </c>
      <c r="R3" s="16">
        <f>AE3</f>
        <v>1</v>
      </c>
      <c r="S3" s="8"/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>
        <v>0</v>
      </c>
      <c r="AB3" s="16">
        <v>1</v>
      </c>
      <c r="AC3" s="16">
        <v>0</v>
      </c>
      <c r="AD3" s="16">
        <v>1</v>
      </c>
      <c r="AE3" s="16">
        <v>1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85" ht="12.75">
      <c r="A4" s="1" t="s">
        <v>18</v>
      </c>
      <c r="B4" s="1"/>
      <c r="C4" s="5">
        <f aca="true" t="shared" si="1" ref="C4:C33">+G4+I4+K4+M4+O4+Q4</f>
        <v>5</v>
      </c>
      <c r="D4" s="5">
        <f aca="true" t="shared" si="2" ref="D4:D33">+H4+J4+L4+N4+P4+R4</f>
        <v>5</v>
      </c>
      <c r="E4" s="4">
        <f t="shared" si="0"/>
        <v>1</v>
      </c>
      <c r="G4" s="5">
        <v>0</v>
      </c>
      <c r="H4" s="5">
        <v>0</v>
      </c>
      <c r="I4" s="5">
        <f aca="true" t="shared" si="3" ref="I4:I33">T4+V4</f>
        <v>2</v>
      </c>
      <c r="J4" s="5">
        <f aca="true" t="shared" si="4" ref="J4:J33">U4+W4</f>
        <v>2</v>
      </c>
      <c r="K4" s="5">
        <v>0</v>
      </c>
      <c r="L4" s="5">
        <v>0</v>
      </c>
      <c r="M4" s="5">
        <f aca="true" t="shared" si="5" ref="M4:M33">Z4+AB4</f>
        <v>2</v>
      </c>
      <c r="N4" s="5">
        <f aca="true" t="shared" si="6" ref="N4:N33">AA4+AC4</f>
        <v>2</v>
      </c>
      <c r="O4" s="5">
        <v>0</v>
      </c>
      <c r="P4" s="5">
        <v>0</v>
      </c>
      <c r="Q4" s="16">
        <f aca="true" t="shared" si="7" ref="Q4:Q33">AD4</f>
        <v>1</v>
      </c>
      <c r="R4" s="16">
        <f aca="true" t="shared" si="8" ref="R4:R33">AE4</f>
        <v>1</v>
      </c>
      <c r="S4" s="8"/>
      <c r="T4" s="16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1</v>
      </c>
      <c r="AB4" s="17">
        <v>1</v>
      </c>
      <c r="AC4" s="17">
        <v>1</v>
      </c>
      <c r="AD4" s="17">
        <v>1</v>
      </c>
      <c r="AE4" s="17">
        <v>1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2.75">
      <c r="A5" s="1" t="s">
        <v>19</v>
      </c>
      <c r="B5" s="1"/>
      <c r="C5" s="5">
        <f t="shared" si="1"/>
        <v>5</v>
      </c>
      <c r="D5" s="5">
        <f t="shared" si="2"/>
        <v>4</v>
      </c>
      <c r="E5" s="4">
        <f t="shared" si="0"/>
        <v>0.8</v>
      </c>
      <c r="G5" s="5">
        <v>0</v>
      </c>
      <c r="H5" s="5">
        <v>0</v>
      </c>
      <c r="I5" s="5">
        <f t="shared" si="3"/>
        <v>2</v>
      </c>
      <c r="J5" s="5">
        <f t="shared" si="4"/>
        <v>1</v>
      </c>
      <c r="K5" s="5">
        <v>0</v>
      </c>
      <c r="L5" s="5">
        <v>0</v>
      </c>
      <c r="M5" s="5">
        <f t="shared" si="5"/>
        <v>2</v>
      </c>
      <c r="N5" s="5">
        <f t="shared" si="6"/>
        <v>2</v>
      </c>
      <c r="O5" s="5">
        <v>0</v>
      </c>
      <c r="P5" s="5">
        <v>0</v>
      </c>
      <c r="Q5" s="16">
        <f t="shared" si="7"/>
        <v>1</v>
      </c>
      <c r="R5" s="16">
        <f t="shared" si="8"/>
        <v>1</v>
      </c>
      <c r="S5" s="8"/>
      <c r="T5" s="16">
        <v>1</v>
      </c>
      <c r="U5" s="16">
        <v>0</v>
      </c>
      <c r="V5" s="16">
        <v>1</v>
      </c>
      <c r="W5" s="16">
        <v>1</v>
      </c>
      <c r="X5" s="16">
        <v>1</v>
      </c>
      <c r="Y5" s="16">
        <v>0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1" t="s">
        <v>20</v>
      </c>
      <c r="B6" s="1"/>
      <c r="C6" s="5">
        <f t="shared" si="1"/>
        <v>5</v>
      </c>
      <c r="D6" s="5">
        <f t="shared" si="2"/>
        <v>3</v>
      </c>
      <c r="E6" s="4">
        <f t="shared" si="0"/>
        <v>0.6</v>
      </c>
      <c r="G6" s="5">
        <v>0</v>
      </c>
      <c r="H6" s="5">
        <v>0</v>
      </c>
      <c r="I6" s="5">
        <f t="shared" si="3"/>
        <v>2</v>
      </c>
      <c r="J6" s="5">
        <f t="shared" si="4"/>
        <v>1</v>
      </c>
      <c r="K6" s="5">
        <v>0</v>
      </c>
      <c r="L6" s="5">
        <v>0</v>
      </c>
      <c r="M6" s="5">
        <f t="shared" si="5"/>
        <v>2</v>
      </c>
      <c r="N6" s="5">
        <f t="shared" si="6"/>
        <v>1</v>
      </c>
      <c r="O6" s="5">
        <v>0</v>
      </c>
      <c r="P6" s="5">
        <v>0</v>
      </c>
      <c r="Q6" s="16">
        <f t="shared" si="7"/>
        <v>1</v>
      </c>
      <c r="R6" s="16">
        <f t="shared" si="8"/>
        <v>1</v>
      </c>
      <c r="S6" s="8"/>
      <c r="T6" s="17">
        <v>1</v>
      </c>
      <c r="U6" s="17">
        <v>1</v>
      </c>
      <c r="V6" s="17">
        <v>1</v>
      </c>
      <c r="W6" s="17">
        <v>0</v>
      </c>
      <c r="X6" s="17">
        <v>1</v>
      </c>
      <c r="Y6" s="17">
        <v>0</v>
      </c>
      <c r="Z6" s="17">
        <v>1</v>
      </c>
      <c r="AA6" s="17">
        <v>0</v>
      </c>
      <c r="AB6" s="17">
        <v>1</v>
      </c>
      <c r="AC6" s="17">
        <v>1</v>
      </c>
      <c r="AD6" s="17">
        <v>1</v>
      </c>
      <c r="AE6" s="17">
        <v>1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1" t="s">
        <v>21</v>
      </c>
      <c r="B7" s="1"/>
      <c r="C7" s="5">
        <f t="shared" si="1"/>
        <v>5</v>
      </c>
      <c r="D7" s="5">
        <f t="shared" si="2"/>
        <v>3</v>
      </c>
      <c r="E7" s="4">
        <f t="shared" si="0"/>
        <v>0.6</v>
      </c>
      <c r="G7" s="5">
        <v>0</v>
      </c>
      <c r="H7" s="5">
        <v>0</v>
      </c>
      <c r="I7" s="5">
        <f t="shared" si="3"/>
        <v>2</v>
      </c>
      <c r="J7" s="5">
        <f t="shared" si="4"/>
        <v>1</v>
      </c>
      <c r="K7" s="5">
        <v>0</v>
      </c>
      <c r="L7" s="5">
        <v>0</v>
      </c>
      <c r="M7" s="5">
        <f t="shared" si="5"/>
        <v>2</v>
      </c>
      <c r="N7" s="5">
        <f t="shared" si="6"/>
        <v>2</v>
      </c>
      <c r="O7" s="5">
        <v>0</v>
      </c>
      <c r="P7" s="5">
        <v>0</v>
      </c>
      <c r="Q7" s="16">
        <f t="shared" si="7"/>
        <v>1</v>
      </c>
      <c r="R7" s="16">
        <f t="shared" si="8"/>
        <v>0</v>
      </c>
      <c r="S7" s="8"/>
      <c r="T7" s="17">
        <v>1</v>
      </c>
      <c r="U7" s="17">
        <v>0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0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2.75">
      <c r="A8" s="1" t="s">
        <v>37</v>
      </c>
      <c r="B8" s="1"/>
      <c r="C8" s="5">
        <f t="shared" si="1"/>
        <v>5</v>
      </c>
      <c r="D8" s="5">
        <f t="shared" si="2"/>
        <v>3</v>
      </c>
      <c r="E8" s="4">
        <f t="shared" si="0"/>
        <v>0.6</v>
      </c>
      <c r="G8" s="5">
        <v>0</v>
      </c>
      <c r="H8" s="5">
        <v>0</v>
      </c>
      <c r="I8" s="5">
        <f t="shared" si="3"/>
        <v>2</v>
      </c>
      <c r="J8" s="5">
        <f t="shared" si="4"/>
        <v>0</v>
      </c>
      <c r="K8" s="5">
        <v>0</v>
      </c>
      <c r="L8" s="5">
        <v>0</v>
      </c>
      <c r="M8" s="5">
        <f t="shared" si="5"/>
        <v>2</v>
      </c>
      <c r="N8" s="5">
        <f t="shared" si="6"/>
        <v>2</v>
      </c>
      <c r="O8" s="5">
        <v>0</v>
      </c>
      <c r="P8" s="5">
        <v>0</v>
      </c>
      <c r="Q8" s="16">
        <f t="shared" si="7"/>
        <v>1</v>
      </c>
      <c r="R8" s="16">
        <f t="shared" si="8"/>
        <v>1</v>
      </c>
      <c r="S8" s="8"/>
      <c r="T8" s="17">
        <v>1</v>
      </c>
      <c r="U8" s="17">
        <v>0</v>
      </c>
      <c r="V8" s="17">
        <v>1</v>
      </c>
      <c r="W8" s="17">
        <v>0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>
        <v>1</v>
      </c>
      <c r="AE8" s="17">
        <v>1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12.75">
      <c r="A9" s="1" t="s">
        <v>22</v>
      </c>
      <c r="B9" s="1"/>
      <c r="C9" s="5">
        <f t="shared" si="1"/>
        <v>5</v>
      </c>
      <c r="D9" s="5">
        <f t="shared" si="2"/>
        <v>4</v>
      </c>
      <c r="E9" s="4">
        <f t="shared" si="0"/>
        <v>0.8</v>
      </c>
      <c r="G9" s="5">
        <v>0</v>
      </c>
      <c r="H9" s="5">
        <v>0</v>
      </c>
      <c r="I9" s="5">
        <f t="shared" si="3"/>
        <v>2</v>
      </c>
      <c r="J9" s="5">
        <f t="shared" si="4"/>
        <v>2</v>
      </c>
      <c r="K9" s="5">
        <v>0</v>
      </c>
      <c r="L9" s="5">
        <v>0</v>
      </c>
      <c r="M9" s="5">
        <f t="shared" si="5"/>
        <v>2</v>
      </c>
      <c r="N9" s="5">
        <f t="shared" si="6"/>
        <v>2</v>
      </c>
      <c r="O9" s="5">
        <v>0</v>
      </c>
      <c r="P9" s="5">
        <v>0</v>
      </c>
      <c r="Q9" s="16">
        <f t="shared" si="7"/>
        <v>1</v>
      </c>
      <c r="R9" s="16">
        <f t="shared" si="8"/>
        <v>0</v>
      </c>
      <c r="S9" s="8"/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>
        <v>1</v>
      </c>
      <c r="AE9" s="17">
        <v>0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12.75">
      <c r="A10" s="1" t="s">
        <v>41</v>
      </c>
      <c r="B10" s="1"/>
      <c r="C10" s="5">
        <f t="shared" si="1"/>
        <v>5</v>
      </c>
      <c r="D10" s="5">
        <f t="shared" si="2"/>
        <v>5</v>
      </c>
      <c r="E10" s="4"/>
      <c r="G10" s="5">
        <v>0</v>
      </c>
      <c r="H10" s="5">
        <v>0</v>
      </c>
      <c r="I10" s="5">
        <f t="shared" si="3"/>
        <v>2</v>
      </c>
      <c r="J10" s="5">
        <f t="shared" si="4"/>
        <v>2</v>
      </c>
      <c r="K10" s="5">
        <v>0</v>
      </c>
      <c r="L10" s="5">
        <v>0</v>
      </c>
      <c r="M10" s="5">
        <f t="shared" si="5"/>
        <v>2</v>
      </c>
      <c r="N10" s="5">
        <f t="shared" si="6"/>
        <v>2</v>
      </c>
      <c r="O10" s="5">
        <v>0</v>
      </c>
      <c r="P10" s="5">
        <v>0</v>
      </c>
      <c r="Q10" s="16">
        <f t="shared" si="7"/>
        <v>1</v>
      </c>
      <c r="R10" s="16">
        <f t="shared" si="8"/>
        <v>1</v>
      </c>
      <c r="S10" s="8"/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7">
        <v>1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12.75">
      <c r="A11" s="1" t="s">
        <v>36</v>
      </c>
      <c r="B11" s="7"/>
      <c r="C11" s="5">
        <f t="shared" si="1"/>
        <v>5</v>
      </c>
      <c r="D11" s="5">
        <f t="shared" si="2"/>
        <v>5</v>
      </c>
      <c r="E11" s="4">
        <f t="shared" si="0"/>
        <v>1</v>
      </c>
      <c r="G11" s="5">
        <v>0</v>
      </c>
      <c r="H11" s="5">
        <v>0</v>
      </c>
      <c r="I11" s="5">
        <f t="shared" si="3"/>
        <v>2</v>
      </c>
      <c r="J11" s="5">
        <f t="shared" si="4"/>
        <v>2</v>
      </c>
      <c r="K11" s="5">
        <v>0</v>
      </c>
      <c r="L11" s="5">
        <v>0</v>
      </c>
      <c r="M11" s="5">
        <f t="shared" si="5"/>
        <v>2</v>
      </c>
      <c r="N11" s="5">
        <f t="shared" si="6"/>
        <v>2</v>
      </c>
      <c r="O11" s="5">
        <v>0</v>
      </c>
      <c r="P11" s="5">
        <v>0</v>
      </c>
      <c r="Q11" s="16">
        <f t="shared" si="7"/>
        <v>1</v>
      </c>
      <c r="R11" s="16">
        <f t="shared" si="8"/>
        <v>1</v>
      </c>
      <c r="S11" s="8"/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>
        <v>1</v>
      </c>
      <c r="AC11" s="17">
        <v>1</v>
      </c>
      <c r="AD11" s="17">
        <v>1</v>
      </c>
      <c r="AE11" s="17">
        <v>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ht="11.25" customHeight="1">
      <c r="A12" s="1" t="s">
        <v>23</v>
      </c>
      <c r="B12" s="1"/>
      <c r="C12" s="5">
        <f t="shared" si="1"/>
        <v>5</v>
      </c>
      <c r="D12" s="5">
        <f t="shared" si="2"/>
        <v>4</v>
      </c>
      <c r="E12" s="4">
        <f t="shared" si="0"/>
        <v>0.8</v>
      </c>
      <c r="G12" s="5">
        <v>0</v>
      </c>
      <c r="H12" s="5">
        <v>0</v>
      </c>
      <c r="I12" s="5">
        <f t="shared" si="3"/>
        <v>2</v>
      </c>
      <c r="J12" s="5">
        <f t="shared" si="4"/>
        <v>2</v>
      </c>
      <c r="K12" s="5">
        <v>0</v>
      </c>
      <c r="L12" s="5">
        <v>0</v>
      </c>
      <c r="M12" s="5">
        <f t="shared" si="5"/>
        <v>2</v>
      </c>
      <c r="N12" s="5">
        <f t="shared" si="6"/>
        <v>1</v>
      </c>
      <c r="O12" s="5">
        <v>0</v>
      </c>
      <c r="P12" s="5">
        <v>0</v>
      </c>
      <c r="Q12" s="16">
        <f t="shared" si="7"/>
        <v>1</v>
      </c>
      <c r="R12" s="16">
        <f t="shared" si="8"/>
        <v>1</v>
      </c>
      <c r="S12" s="8"/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0</v>
      </c>
      <c r="Z12" s="17">
        <v>1</v>
      </c>
      <c r="AA12" s="17">
        <v>1</v>
      </c>
      <c r="AB12" s="17">
        <v>1</v>
      </c>
      <c r="AC12" s="17">
        <v>0</v>
      </c>
      <c r="AD12" s="17">
        <v>1</v>
      </c>
      <c r="AE12" s="17">
        <v>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ht="12.75">
      <c r="A13" s="1" t="s">
        <v>24</v>
      </c>
      <c r="B13" s="1"/>
      <c r="C13" s="5">
        <f t="shared" si="1"/>
        <v>5</v>
      </c>
      <c r="D13" s="5">
        <f t="shared" si="2"/>
        <v>5</v>
      </c>
      <c r="E13" s="4">
        <f t="shared" si="0"/>
        <v>1</v>
      </c>
      <c r="G13" s="5">
        <v>0</v>
      </c>
      <c r="H13" s="5">
        <v>0</v>
      </c>
      <c r="I13" s="5">
        <f t="shared" si="3"/>
        <v>2</v>
      </c>
      <c r="J13" s="5">
        <f t="shared" si="4"/>
        <v>2</v>
      </c>
      <c r="K13" s="5">
        <v>0</v>
      </c>
      <c r="L13" s="5">
        <v>0</v>
      </c>
      <c r="M13" s="5">
        <f t="shared" si="5"/>
        <v>2</v>
      </c>
      <c r="N13" s="5">
        <f t="shared" si="6"/>
        <v>2</v>
      </c>
      <c r="O13" s="5">
        <v>0</v>
      </c>
      <c r="P13" s="5">
        <v>0</v>
      </c>
      <c r="Q13" s="16">
        <f t="shared" si="7"/>
        <v>1</v>
      </c>
      <c r="R13" s="16">
        <f t="shared" si="8"/>
        <v>1</v>
      </c>
      <c r="S13" s="8"/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17">
        <v>1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ht="12.75">
      <c r="A14" s="1" t="s">
        <v>25</v>
      </c>
      <c r="B14" s="1"/>
      <c r="C14" s="5">
        <f t="shared" si="1"/>
        <v>5</v>
      </c>
      <c r="D14" s="5">
        <f t="shared" si="2"/>
        <v>5</v>
      </c>
      <c r="E14" s="4">
        <f t="shared" si="0"/>
        <v>1</v>
      </c>
      <c r="G14" s="5">
        <v>0</v>
      </c>
      <c r="H14" s="5">
        <v>0</v>
      </c>
      <c r="I14" s="5">
        <f t="shared" si="3"/>
        <v>2</v>
      </c>
      <c r="J14" s="5">
        <f t="shared" si="4"/>
        <v>2</v>
      </c>
      <c r="K14" s="5">
        <v>0</v>
      </c>
      <c r="L14" s="5">
        <v>0</v>
      </c>
      <c r="M14" s="5">
        <f t="shared" si="5"/>
        <v>2</v>
      </c>
      <c r="N14" s="5">
        <f t="shared" si="6"/>
        <v>2</v>
      </c>
      <c r="O14" s="5">
        <v>0</v>
      </c>
      <c r="P14" s="5">
        <v>0</v>
      </c>
      <c r="Q14" s="16">
        <f t="shared" si="7"/>
        <v>1</v>
      </c>
      <c r="R14" s="16">
        <f t="shared" si="8"/>
        <v>1</v>
      </c>
      <c r="S14" s="8"/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1</v>
      </c>
      <c r="AE14" s="17">
        <v>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ht="12.75">
      <c r="A15" s="1" t="s">
        <v>26</v>
      </c>
      <c r="B15" s="1"/>
      <c r="C15" s="5">
        <f t="shared" si="1"/>
        <v>3</v>
      </c>
      <c r="D15" s="5">
        <f t="shared" si="2"/>
        <v>3</v>
      </c>
      <c r="E15" s="4"/>
      <c r="G15" s="5">
        <v>0</v>
      </c>
      <c r="H15" s="5">
        <v>0</v>
      </c>
      <c r="I15" s="5">
        <f t="shared" si="3"/>
        <v>1</v>
      </c>
      <c r="J15" s="5">
        <f t="shared" si="4"/>
        <v>1</v>
      </c>
      <c r="K15" s="5">
        <v>0</v>
      </c>
      <c r="L15" s="5">
        <v>0</v>
      </c>
      <c r="M15" s="5">
        <f t="shared" si="5"/>
        <v>1</v>
      </c>
      <c r="N15" s="5">
        <f t="shared" si="6"/>
        <v>1</v>
      </c>
      <c r="O15" s="5">
        <v>0</v>
      </c>
      <c r="P15" s="5">
        <v>0</v>
      </c>
      <c r="Q15" s="16">
        <f t="shared" si="7"/>
        <v>1</v>
      </c>
      <c r="R15" s="16">
        <f t="shared" si="8"/>
        <v>1</v>
      </c>
      <c r="S15" s="8"/>
      <c r="T15" s="17">
        <v>1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1</v>
      </c>
      <c r="AB15" s="17">
        <v>0</v>
      </c>
      <c r="AC15" s="17">
        <v>0</v>
      </c>
      <c r="AD15" s="17">
        <v>1</v>
      </c>
      <c r="AE15" s="17">
        <v>1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ht="12.75">
      <c r="A16" s="1" t="s">
        <v>27</v>
      </c>
      <c r="B16" s="1"/>
      <c r="C16" s="5">
        <f t="shared" si="1"/>
        <v>5</v>
      </c>
      <c r="D16" s="5">
        <f t="shared" si="2"/>
        <v>5</v>
      </c>
      <c r="E16" s="4">
        <f t="shared" si="0"/>
        <v>1</v>
      </c>
      <c r="G16" s="5">
        <v>0</v>
      </c>
      <c r="H16" s="5">
        <v>0</v>
      </c>
      <c r="I16" s="5">
        <f t="shared" si="3"/>
        <v>2</v>
      </c>
      <c r="J16" s="5">
        <f t="shared" si="4"/>
        <v>2</v>
      </c>
      <c r="K16" s="5">
        <v>0</v>
      </c>
      <c r="L16" s="5">
        <v>0</v>
      </c>
      <c r="M16" s="5">
        <f t="shared" si="5"/>
        <v>2</v>
      </c>
      <c r="N16" s="5">
        <f t="shared" si="6"/>
        <v>2</v>
      </c>
      <c r="O16" s="5">
        <v>0</v>
      </c>
      <c r="P16" s="5">
        <v>0</v>
      </c>
      <c r="Q16" s="16">
        <f t="shared" si="7"/>
        <v>1</v>
      </c>
      <c r="R16" s="16">
        <f t="shared" si="8"/>
        <v>1</v>
      </c>
      <c r="S16" s="8"/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7">
        <v>1</v>
      </c>
      <c r="AC16" s="17">
        <v>1</v>
      </c>
      <c r="AD16" s="17">
        <v>1</v>
      </c>
      <c r="AE16" s="17">
        <v>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ht="12.75">
      <c r="A17" s="1" t="s">
        <v>0</v>
      </c>
      <c r="B17" s="1"/>
      <c r="C17" s="5">
        <f t="shared" si="1"/>
        <v>3</v>
      </c>
      <c r="D17" s="5">
        <f t="shared" si="2"/>
        <v>3</v>
      </c>
      <c r="E17" s="4"/>
      <c r="G17" s="5">
        <v>0</v>
      </c>
      <c r="H17" s="5">
        <v>0</v>
      </c>
      <c r="I17" s="5">
        <f t="shared" si="3"/>
        <v>1</v>
      </c>
      <c r="J17" s="5">
        <f t="shared" si="4"/>
        <v>1</v>
      </c>
      <c r="K17" s="5">
        <v>0</v>
      </c>
      <c r="L17" s="5">
        <v>0</v>
      </c>
      <c r="M17" s="5">
        <f t="shared" si="5"/>
        <v>1</v>
      </c>
      <c r="N17" s="5">
        <f t="shared" si="6"/>
        <v>1</v>
      </c>
      <c r="O17" s="5">
        <v>0</v>
      </c>
      <c r="P17" s="5">
        <v>0</v>
      </c>
      <c r="Q17" s="16">
        <f t="shared" si="7"/>
        <v>1</v>
      </c>
      <c r="R17" s="16">
        <f t="shared" si="8"/>
        <v>1</v>
      </c>
      <c r="S17" s="8"/>
      <c r="T17" s="17">
        <v>1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1</v>
      </c>
      <c r="AA17" s="17">
        <v>1</v>
      </c>
      <c r="AB17" s="17">
        <v>0</v>
      </c>
      <c r="AC17" s="17">
        <v>0</v>
      </c>
      <c r="AD17" s="17">
        <v>1</v>
      </c>
      <c r="AE17" s="17">
        <v>1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ht="12.75">
      <c r="A18" s="1" t="s">
        <v>28</v>
      </c>
      <c r="B18" s="1"/>
      <c r="C18" s="5">
        <f t="shared" si="1"/>
        <v>5</v>
      </c>
      <c r="D18" s="5">
        <f t="shared" si="2"/>
        <v>3</v>
      </c>
      <c r="E18" s="4">
        <f t="shared" si="0"/>
        <v>0.6</v>
      </c>
      <c r="G18" s="5">
        <v>0</v>
      </c>
      <c r="H18" s="5">
        <v>0</v>
      </c>
      <c r="I18" s="5">
        <f t="shared" si="3"/>
        <v>2</v>
      </c>
      <c r="J18" s="5">
        <f t="shared" si="4"/>
        <v>1</v>
      </c>
      <c r="K18" s="5">
        <v>0</v>
      </c>
      <c r="L18" s="5">
        <v>0</v>
      </c>
      <c r="M18" s="5">
        <f t="shared" si="5"/>
        <v>2</v>
      </c>
      <c r="N18" s="5">
        <f t="shared" si="6"/>
        <v>1</v>
      </c>
      <c r="O18" s="5">
        <v>0</v>
      </c>
      <c r="P18" s="5">
        <v>0</v>
      </c>
      <c r="Q18" s="16">
        <f t="shared" si="7"/>
        <v>1</v>
      </c>
      <c r="R18" s="16">
        <f t="shared" si="8"/>
        <v>1</v>
      </c>
      <c r="S18" s="8"/>
      <c r="T18" s="17">
        <v>1</v>
      </c>
      <c r="U18" s="17">
        <v>0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0</v>
      </c>
      <c r="AB18" s="17">
        <v>1</v>
      </c>
      <c r="AC18" s="17">
        <v>1</v>
      </c>
      <c r="AD18" s="17">
        <v>1</v>
      </c>
      <c r="AE18" s="17">
        <v>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2.75">
      <c r="A19" s="1" t="s">
        <v>8</v>
      </c>
      <c r="B19" s="1"/>
      <c r="C19" s="5">
        <f t="shared" si="1"/>
        <v>5</v>
      </c>
      <c r="D19" s="5">
        <f t="shared" si="2"/>
        <v>4</v>
      </c>
      <c r="E19" s="4">
        <f t="shared" si="0"/>
        <v>0.8</v>
      </c>
      <c r="G19" s="5">
        <v>0</v>
      </c>
      <c r="H19" s="5">
        <v>0</v>
      </c>
      <c r="I19" s="5">
        <f t="shared" si="3"/>
        <v>2</v>
      </c>
      <c r="J19" s="5">
        <f t="shared" si="4"/>
        <v>2</v>
      </c>
      <c r="K19" s="5">
        <v>0</v>
      </c>
      <c r="L19" s="5">
        <v>0</v>
      </c>
      <c r="M19" s="5">
        <f t="shared" si="5"/>
        <v>2</v>
      </c>
      <c r="N19" s="5">
        <f t="shared" si="6"/>
        <v>1</v>
      </c>
      <c r="O19" s="5">
        <v>0</v>
      </c>
      <c r="P19" s="5">
        <v>0</v>
      </c>
      <c r="Q19" s="16">
        <f t="shared" si="7"/>
        <v>1</v>
      </c>
      <c r="R19" s="16">
        <f t="shared" si="8"/>
        <v>1</v>
      </c>
      <c r="S19" s="8"/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0</v>
      </c>
      <c r="AB19" s="17">
        <v>1</v>
      </c>
      <c r="AC19" s="17">
        <v>1</v>
      </c>
      <c r="AD19" s="17">
        <v>1</v>
      </c>
      <c r="AE19" s="17">
        <v>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2.75">
      <c r="A20" s="1" t="s">
        <v>29</v>
      </c>
      <c r="B20" s="1"/>
      <c r="C20" s="5">
        <f t="shared" si="1"/>
        <v>5</v>
      </c>
      <c r="D20" s="5">
        <f t="shared" si="2"/>
        <v>5</v>
      </c>
      <c r="E20" s="4">
        <f t="shared" si="0"/>
        <v>1</v>
      </c>
      <c r="G20" s="5">
        <v>0</v>
      </c>
      <c r="H20" s="5">
        <v>0</v>
      </c>
      <c r="I20" s="5">
        <f t="shared" si="3"/>
        <v>2</v>
      </c>
      <c r="J20" s="5">
        <f t="shared" si="4"/>
        <v>2</v>
      </c>
      <c r="K20" s="5">
        <v>0</v>
      </c>
      <c r="L20" s="5">
        <v>0</v>
      </c>
      <c r="M20" s="5">
        <f t="shared" si="5"/>
        <v>2</v>
      </c>
      <c r="N20" s="5">
        <f t="shared" si="6"/>
        <v>2</v>
      </c>
      <c r="O20" s="5">
        <v>0</v>
      </c>
      <c r="P20" s="5">
        <v>0</v>
      </c>
      <c r="Q20" s="16">
        <f t="shared" si="7"/>
        <v>1</v>
      </c>
      <c r="R20" s="16">
        <f t="shared" si="8"/>
        <v>1</v>
      </c>
      <c r="S20" s="8"/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7">
        <v>1</v>
      </c>
      <c r="AE20" s="17">
        <v>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2.75">
      <c r="A21" s="1" t="s">
        <v>30</v>
      </c>
      <c r="B21" s="1"/>
      <c r="C21" s="5">
        <f t="shared" si="1"/>
        <v>5</v>
      </c>
      <c r="D21" s="5">
        <f t="shared" si="2"/>
        <v>0</v>
      </c>
      <c r="E21" s="4">
        <f t="shared" si="0"/>
        <v>0</v>
      </c>
      <c r="G21" s="5">
        <v>0</v>
      </c>
      <c r="H21" s="5">
        <v>0</v>
      </c>
      <c r="I21" s="5">
        <f t="shared" si="3"/>
        <v>2</v>
      </c>
      <c r="J21" s="5">
        <f t="shared" si="4"/>
        <v>0</v>
      </c>
      <c r="K21" s="5">
        <v>0</v>
      </c>
      <c r="L21" s="5">
        <v>0</v>
      </c>
      <c r="M21" s="5">
        <f t="shared" si="5"/>
        <v>2</v>
      </c>
      <c r="N21" s="5">
        <f t="shared" si="6"/>
        <v>0</v>
      </c>
      <c r="O21" s="5">
        <v>0</v>
      </c>
      <c r="P21" s="5">
        <v>0</v>
      </c>
      <c r="Q21" s="16">
        <f t="shared" si="7"/>
        <v>1</v>
      </c>
      <c r="R21" s="16">
        <f t="shared" si="8"/>
        <v>0</v>
      </c>
      <c r="S21" s="8"/>
      <c r="T21" s="17">
        <v>1</v>
      </c>
      <c r="U21" s="17">
        <v>0</v>
      </c>
      <c r="V21" s="17">
        <v>1</v>
      </c>
      <c r="W21" s="17">
        <v>0</v>
      </c>
      <c r="X21" s="17">
        <v>1</v>
      </c>
      <c r="Y21" s="17">
        <v>0</v>
      </c>
      <c r="Z21" s="17">
        <v>1</v>
      </c>
      <c r="AA21" s="17">
        <v>0</v>
      </c>
      <c r="AB21" s="17">
        <v>1</v>
      </c>
      <c r="AC21" s="17">
        <v>0</v>
      </c>
      <c r="AD21" s="17">
        <v>1</v>
      </c>
      <c r="AE21" s="17">
        <v>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2.75">
      <c r="A22" s="1" t="s">
        <v>1</v>
      </c>
      <c r="B22" s="1"/>
      <c r="C22" s="5">
        <f t="shared" si="1"/>
        <v>5</v>
      </c>
      <c r="D22" s="5">
        <f t="shared" si="2"/>
        <v>3</v>
      </c>
      <c r="E22" s="4">
        <f t="shared" si="0"/>
        <v>0.6</v>
      </c>
      <c r="G22" s="5">
        <v>0</v>
      </c>
      <c r="H22" s="5">
        <v>0</v>
      </c>
      <c r="I22" s="5">
        <f t="shared" si="3"/>
        <v>2</v>
      </c>
      <c r="J22" s="5">
        <f t="shared" si="4"/>
        <v>2</v>
      </c>
      <c r="K22" s="5">
        <v>0</v>
      </c>
      <c r="L22" s="5">
        <v>0</v>
      </c>
      <c r="M22" s="5">
        <f t="shared" si="5"/>
        <v>2</v>
      </c>
      <c r="N22" s="5">
        <f t="shared" si="6"/>
        <v>0</v>
      </c>
      <c r="O22" s="5">
        <v>0</v>
      </c>
      <c r="P22" s="5">
        <v>0</v>
      </c>
      <c r="Q22" s="16">
        <f t="shared" si="7"/>
        <v>1</v>
      </c>
      <c r="R22" s="16">
        <f t="shared" si="8"/>
        <v>1</v>
      </c>
      <c r="S22" s="8"/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0</v>
      </c>
      <c r="AB22" s="17">
        <v>1</v>
      </c>
      <c r="AC22" s="17">
        <v>0</v>
      </c>
      <c r="AD22" s="17">
        <v>1</v>
      </c>
      <c r="AE22" s="17">
        <v>1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2.75">
      <c r="A23" s="1" t="s">
        <v>6</v>
      </c>
      <c r="B23" s="1"/>
      <c r="C23" s="5">
        <f t="shared" si="1"/>
        <v>3</v>
      </c>
      <c r="D23" s="5">
        <f t="shared" si="2"/>
        <v>0</v>
      </c>
      <c r="E23" s="4"/>
      <c r="G23" s="5">
        <v>0</v>
      </c>
      <c r="H23" s="5">
        <v>0</v>
      </c>
      <c r="I23" s="5">
        <f t="shared" si="3"/>
        <v>1</v>
      </c>
      <c r="J23" s="5">
        <f t="shared" si="4"/>
        <v>0</v>
      </c>
      <c r="K23" s="5">
        <v>0</v>
      </c>
      <c r="L23" s="5">
        <v>0</v>
      </c>
      <c r="M23" s="5">
        <f t="shared" si="5"/>
        <v>1</v>
      </c>
      <c r="N23" s="5">
        <f t="shared" si="6"/>
        <v>0</v>
      </c>
      <c r="O23" s="5">
        <v>0</v>
      </c>
      <c r="P23" s="5">
        <v>0</v>
      </c>
      <c r="Q23" s="16">
        <f t="shared" si="7"/>
        <v>1</v>
      </c>
      <c r="R23" s="16">
        <f t="shared" si="8"/>
        <v>0</v>
      </c>
      <c r="S23" s="8"/>
      <c r="T23" s="17">
        <v>1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</v>
      </c>
      <c r="AA23" s="17">
        <v>0</v>
      </c>
      <c r="AB23" s="17">
        <v>0</v>
      </c>
      <c r="AC23" s="17">
        <v>0</v>
      </c>
      <c r="AD23" s="17">
        <v>1</v>
      </c>
      <c r="AE23" s="17">
        <v>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2.75">
      <c r="A24" s="1" t="s">
        <v>38</v>
      </c>
      <c r="B24" s="1"/>
      <c r="C24" s="5">
        <f t="shared" si="1"/>
        <v>3</v>
      </c>
      <c r="D24" s="5">
        <f t="shared" si="2"/>
        <v>2</v>
      </c>
      <c r="E24" s="4"/>
      <c r="G24" s="5">
        <v>0</v>
      </c>
      <c r="H24" s="5">
        <v>0</v>
      </c>
      <c r="I24" s="5">
        <f t="shared" si="3"/>
        <v>1</v>
      </c>
      <c r="J24" s="5">
        <f t="shared" si="4"/>
        <v>1</v>
      </c>
      <c r="K24" s="5">
        <v>0</v>
      </c>
      <c r="L24" s="5">
        <v>0</v>
      </c>
      <c r="M24" s="5">
        <f t="shared" si="5"/>
        <v>1</v>
      </c>
      <c r="N24" s="5">
        <f t="shared" si="6"/>
        <v>0</v>
      </c>
      <c r="O24" s="5">
        <v>0</v>
      </c>
      <c r="P24" s="5">
        <v>0</v>
      </c>
      <c r="Q24" s="16">
        <f t="shared" si="7"/>
        <v>1</v>
      </c>
      <c r="R24" s="16">
        <f t="shared" si="8"/>
        <v>1</v>
      </c>
      <c r="S24" s="8"/>
      <c r="T24" s="17">
        <v>1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1</v>
      </c>
      <c r="AE24" s="17">
        <v>1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2.75">
      <c r="A25" s="1" t="s">
        <v>31</v>
      </c>
      <c r="B25" s="1"/>
      <c r="C25" s="5">
        <f t="shared" si="1"/>
        <v>0</v>
      </c>
      <c r="D25" s="5">
        <f t="shared" si="2"/>
        <v>0</v>
      </c>
      <c r="E25" s="4"/>
      <c r="G25" s="5">
        <v>0</v>
      </c>
      <c r="H25" s="5">
        <v>0</v>
      </c>
      <c r="I25" s="5">
        <f t="shared" si="3"/>
        <v>0</v>
      </c>
      <c r="J25" s="5">
        <f t="shared" si="4"/>
        <v>0</v>
      </c>
      <c r="K25" s="5">
        <v>0</v>
      </c>
      <c r="L25" s="5">
        <v>0</v>
      </c>
      <c r="M25" s="5">
        <f t="shared" si="5"/>
        <v>0</v>
      </c>
      <c r="N25" s="5">
        <f t="shared" si="6"/>
        <v>0</v>
      </c>
      <c r="O25" s="5">
        <v>0</v>
      </c>
      <c r="P25" s="5">
        <v>0</v>
      </c>
      <c r="Q25" s="16">
        <f t="shared" si="7"/>
        <v>0</v>
      </c>
      <c r="R25" s="16">
        <f t="shared" si="8"/>
        <v>0</v>
      </c>
      <c r="S25" s="8"/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2.75">
      <c r="A26" s="1" t="s">
        <v>17</v>
      </c>
      <c r="B26" s="7"/>
      <c r="C26" s="5">
        <f t="shared" si="1"/>
        <v>5</v>
      </c>
      <c r="D26" s="5">
        <f t="shared" si="2"/>
        <v>4</v>
      </c>
      <c r="E26" s="4">
        <f t="shared" si="0"/>
        <v>0.8</v>
      </c>
      <c r="G26" s="5">
        <v>0</v>
      </c>
      <c r="H26" s="5">
        <v>0</v>
      </c>
      <c r="I26" s="5">
        <f t="shared" si="3"/>
        <v>2</v>
      </c>
      <c r="J26" s="5">
        <f t="shared" si="4"/>
        <v>1</v>
      </c>
      <c r="K26" s="5">
        <v>0</v>
      </c>
      <c r="L26" s="5">
        <v>0</v>
      </c>
      <c r="M26" s="5">
        <f t="shared" si="5"/>
        <v>2</v>
      </c>
      <c r="N26" s="5">
        <f t="shared" si="6"/>
        <v>2</v>
      </c>
      <c r="O26" s="5">
        <v>0</v>
      </c>
      <c r="P26" s="5">
        <v>0</v>
      </c>
      <c r="Q26" s="16">
        <f t="shared" si="7"/>
        <v>1</v>
      </c>
      <c r="R26" s="16">
        <f t="shared" si="8"/>
        <v>1</v>
      </c>
      <c r="S26" s="8"/>
      <c r="T26" s="17">
        <v>1</v>
      </c>
      <c r="U26" s="17">
        <v>0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ht="14.25" customHeight="1">
      <c r="A27" s="1" t="s">
        <v>32</v>
      </c>
      <c r="B27" s="1"/>
      <c r="C27" s="5">
        <f t="shared" si="1"/>
        <v>5</v>
      </c>
      <c r="D27" s="5">
        <f t="shared" si="2"/>
        <v>3</v>
      </c>
      <c r="E27" s="4">
        <f t="shared" si="0"/>
        <v>0.6</v>
      </c>
      <c r="G27" s="5">
        <v>0</v>
      </c>
      <c r="H27" s="5">
        <v>0</v>
      </c>
      <c r="I27" s="5">
        <f t="shared" si="3"/>
        <v>2</v>
      </c>
      <c r="J27" s="5">
        <f t="shared" si="4"/>
        <v>0</v>
      </c>
      <c r="K27" s="5">
        <v>0</v>
      </c>
      <c r="L27" s="5">
        <v>0</v>
      </c>
      <c r="M27" s="5">
        <f t="shared" si="5"/>
        <v>2</v>
      </c>
      <c r="N27" s="5">
        <f t="shared" si="6"/>
        <v>2</v>
      </c>
      <c r="O27" s="5">
        <v>0</v>
      </c>
      <c r="P27" s="5">
        <v>0</v>
      </c>
      <c r="Q27" s="16">
        <f t="shared" si="7"/>
        <v>1</v>
      </c>
      <c r="R27" s="16">
        <f t="shared" si="8"/>
        <v>1</v>
      </c>
      <c r="S27" s="8"/>
      <c r="T27" s="17">
        <v>1</v>
      </c>
      <c r="U27" s="17">
        <v>0</v>
      </c>
      <c r="V27" s="17">
        <v>1</v>
      </c>
      <c r="W27" s="17">
        <v>0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>
        <v>1</v>
      </c>
      <c r="AE27" s="17">
        <v>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1" t="s">
        <v>7</v>
      </c>
      <c r="B28" s="1"/>
      <c r="C28" s="5">
        <f t="shared" si="1"/>
        <v>5</v>
      </c>
      <c r="D28" s="5">
        <f t="shared" si="2"/>
        <v>5</v>
      </c>
      <c r="E28" s="4">
        <f t="shared" si="0"/>
        <v>1</v>
      </c>
      <c r="G28" s="5">
        <v>0</v>
      </c>
      <c r="H28" s="5">
        <v>0</v>
      </c>
      <c r="I28" s="5">
        <f t="shared" si="3"/>
        <v>2</v>
      </c>
      <c r="J28" s="5">
        <f t="shared" si="4"/>
        <v>2</v>
      </c>
      <c r="K28" s="5">
        <v>0</v>
      </c>
      <c r="L28" s="5">
        <v>0</v>
      </c>
      <c r="M28" s="5">
        <f t="shared" si="5"/>
        <v>2</v>
      </c>
      <c r="N28" s="5">
        <f t="shared" si="6"/>
        <v>2</v>
      </c>
      <c r="O28" s="5">
        <v>0</v>
      </c>
      <c r="P28" s="5">
        <v>0</v>
      </c>
      <c r="Q28" s="16">
        <f t="shared" si="7"/>
        <v>1</v>
      </c>
      <c r="R28" s="16">
        <f t="shared" si="8"/>
        <v>1</v>
      </c>
      <c r="S28" s="8"/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>
        <v>1</v>
      </c>
      <c r="AE28" s="17">
        <v>1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1" t="s">
        <v>4</v>
      </c>
      <c r="B29" s="1"/>
      <c r="C29" s="5">
        <f t="shared" si="1"/>
        <v>5</v>
      </c>
      <c r="D29" s="5">
        <f t="shared" si="2"/>
        <v>5</v>
      </c>
      <c r="E29" s="4">
        <f t="shared" si="0"/>
        <v>1</v>
      </c>
      <c r="G29" s="5">
        <v>0</v>
      </c>
      <c r="H29" s="5">
        <v>0</v>
      </c>
      <c r="I29" s="5">
        <f t="shared" si="3"/>
        <v>2</v>
      </c>
      <c r="J29" s="5">
        <f t="shared" si="4"/>
        <v>2</v>
      </c>
      <c r="K29" s="5">
        <v>0</v>
      </c>
      <c r="L29" s="5">
        <v>0</v>
      </c>
      <c r="M29" s="5">
        <f t="shared" si="5"/>
        <v>2</v>
      </c>
      <c r="N29" s="5">
        <f t="shared" si="6"/>
        <v>2</v>
      </c>
      <c r="O29" s="5">
        <v>0</v>
      </c>
      <c r="P29" s="5">
        <v>0</v>
      </c>
      <c r="Q29" s="16">
        <f t="shared" si="7"/>
        <v>1</v>
      </c>
      <c r="R29" s="16">
        <f t="shared" si="8"/>
        <v>1</v>
      </c>
      <c r="S29" s="8"/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1" t="s">
        <v>33</v>
      </c>
      <c r="B30" s="1"/>
      <c r="C30" s="5">
        <f t="shared" si="1"/>
        <v>3</v>
      </c>
      <c r="D30" s="5">
        <f t="shared" si="2"/>
        <v>3</v>
      </c>
      <c r="E30" s="4"/>
      <c r="G30" s="5">
        <v>0</v>
      </c>
      <c r="H30" s="5">
        <v>0</v>
      </c>
      <c r="I30" s="5">
        <f t="shared" si="3"/>
        <v>1</v>
      </c>
      <c r="J30" s="5">
        <f t="shared" si="4"/>
        <v>1</v>
      </c>
      <c r="K30" s="5">
        <v>0</v>
      </c>
      <c r="L30" s="5">
        <v>0</v>
      </c>
      <c r="M30" s="5">
        <f t="shared" si="5"/>
        <v>1</v>
      </c>
      <c r="N30" s="5">
        <f t="shared" si="6"/>
        <v>1</v>
      </c>
      <c r="O30" s="5">
        <v>0</v>
      </c>
      <c r="P30" s="5">
        <v>0</v>
      </c>
      <c r="Q30" s="16">
        <f t="shared" si="7"/>
        <v>1</v>
      </c>
      <c r="R30" s="16">
        <f t="shared" si="8"/>
        <v>1</v>
      </c>
      <c r="S30" s="8"/>
      <c r="T30" s="17">
        <v>1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1</v>
      </c>
      <c r="AA30" s="17">
        <v>1</v>
      </c>
      <c r="AB30" s="17">
        <v>0</v>
      </c>
      <c r="AC30" s="17">
        <v>0</v>
      </c>
      <c r="AD30" s="17">
        <v>1</v>
      </c>
      <c r="AE30" s="17">
        <v>1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1" t="s">
        <v>34</v>
      </c>
      <c r="B31" s="1"/>
      <c r="C31" s="5">
        <f t="shared" si="1"/>
        <v>5</v>
      </c>
      <c r="D31" s="5">
        <f t="shared" si="2"/>
        <v>5</v>
      </c>
      <c r="E31" s="4">
        <f t="shared" si="0"/>
        <v>1</v>
      </c>
      <c r="G31" s="5">
        <v>0</v>
      </c>
      <c r="H31" s="5">
        <v>0</v>
      </c>
      <c r="I31" s="5">
        <f t="shared" si="3"/>
        <v>2</v>
      </c>
      <c r="J31" s="5">
        <f t="shared" si="4"/>
        <v>2</v>
      </c>
      <c r="K31" s="5">
        <v>0</v>
      </c>
      <c r="L31" s="5">
        <v>0</v>
      </c>
      <c r="M31" s="5">
        <f t="shared" si="5"/>
        <v>2</v>
      </c>
      <c r="N31" s="5">
        <f t="shared" si="6"/>
        <v>2</v>
      </c>
      <c r="O31" s="5">
        <v>0</v>
      </c>
      <c r="P31" s="5">
        <v>0</v>
      </c>
      <c r="Q31" s="16">
        <f t="shared" si="7"/>
        <v>1</v>
      </c>
      <c r="R31" s="16">
        <f t="shared" si="8"/>
        <v>1</v>
      </c>
      <c r="S31" s="8"/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>
        <v>1</v>
      </c>
      <c r="AE31" s="17">
        <v>1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1" t="s">
        <v>2</v>
      </c>
      <c r="B32" s="1"/>
      <c r="C32" s="5">
        <f t="shared" si="1"/>
        <v>5</v>
      </c>
      <c r="D32" s="5">
        <f t="shared" si="2"/>
        <v>5</v>
      </c>
      <c r="E32" s="4">
        <f>+D32/C32</f>
        <v>1</v>
      </c>
      <c r="G32" s="5">
        <v>0</v>
      </c>
      <c r="H32" s="5">
        <v>0</v>
      </c>
      <c r="I32" s="5">
        <f t="shared" si="3"/>
        <v>2</v>
      </c>
      <c r="J32" s="5">
        <f t="shared" si="4"/>
        <v>2</v>
      </c>
      <c r="K32" s="5">
        <v>0</v>
      </c>
      <c r="L32" s="5">
        <v>0</v>
      </c>
      <c r="M32" s="5">
        <f t="shared" si="5"/>
        <v>2</v>
      </c>
      <c r="N32" s="5">
        <f t="shared" si="6"/>
        <v>2</v>
      </c>
      <c r="O32" s="5">
        <v>0</v>
      </c>
      <c r="P32" s="5">
        <v>0</v>
      </c>
      <c r="Q32" s="16">
        <f t="shared" si="7"/>
        <v>1</v>
      </c>
      <c r="R32" s="16">
        <f t="shared" si="8"/>
        <v>1</v>
      </c>
      <c r="S32" s="8"/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1" t="s">
        <v>35</v>
      </c>
      <c r="B33" s="1"/>
      <c r="C33" s="5">
        <f t="shared" si="1"/>
        <v>3</v>
      </c>
      <c r="D33" s="5">
        <f t="shared" si="2"/>
        <v>2</v>
      </c>
      <c r="E33" s="4"/>
      <c r="G33" s="5">
        <v>0</v>
      </c>
      <c r="H33" s="5">
        <v>0</v>
      </c>
      <c r="I33" s="5">
        <f t="shared" si="3"/>
        <v>1</v>
      </c>
      <c r="J33" s="5">
        <f t="shared" si="4"/>
        <v>0</v>
      </c>
      <c r="K33" s="5">
        <v>0</v>
      </c>
      <c r="L33" s="5">
        <v>0</v>
      </c>
      <c r="M33" s="5">
        <f t="shared" si="5"/>
        <v>1</v>
      </c>
      <c r="N33" s="5">
        <f t="shared" si="6"/>
        <v>1</v>
      </c>
      <c r="O33" s="5">
        <v>0</v>
      </c>
      <c r="P33" s="5">
        <v>0</v>
      </c>
      <c r="Q33" s="16">
        <f t="shared" si="7"/>
        <v>1</v>
      </c>
      <c r="R33" s="16">
        <f t="shared" si="8"/>
        <v>1</v>
      </c>
      <c r="S33" s="8"/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1</v>
      </c>
      <c r="AA33" s="17">
        <v>1</v>
      </c>
      <c r="AB33" s="17">
        <v>0</v>
      </c>
      <c r="AC33" s="17">
        <v>0</v>
      </c>
      <c r="AD33" s="17">
        <v>1</v>
      </c>
      <c r="AE33" s="17">
        <v>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5" ht="12.75">
      <c r="A34" s="1"/>
      <c r="B34" s="1"/>
      <c r="C34" s="5"/>
      <c r="D34" s="5"/>
      <c r="E34" s="4"/>
    </row>
    <row r="35" spans="1:25" ht="12.75">
      <c r="A35" s="1" t="s">
        <v>63</v>
      </c>
      <c r="B35" s="1"/>
      <c r="C35" s="5">
        <f>+G35+I35+K35+M35+O35+Q35+V35</f>
        <v>0</v>
      </c>
      <c r="D35" s="5">
        <f>+H35+J35+L35+N35+P35+R35+W35</f>
        <v>1</v>
      </c>
      <c r="E35" s="4"/>
      <c r="V35" s="17">
        <v>0</v>
      </c>
      <c r="W35" s="17">
        <v>1</v>
      </c>
      <c r="X35" s="17">
        <v>0</v>
      </c>
      <c r="Y35" s="17">
        <v>1</v>
      </c>
    </row>
    <row r="36" spans="1:25" ht="12.75">
      <c r="A36" s="1" t="s">
        <v>84</v>
      </c>
      <c r="B36" s="1"/>
      <c r="C36" s="5">
        <f>+G36+I36+K36+M36+O36+Q36+X36</f>
        <v>0</v>
      </c>
      <c r="D36" s="5">
        <f>+H36+J36+L36+N36+P36+R36+Y36</f>
        <v>1</v>
      </c>
      <c r="E36" s="4"/>
      <c r="X36" s="17">
        <v>0</v>
      </c>
      <c r="Y36" s="17">
        <v>1</v>
      </c>
    </row>
    <row r="37" spans="1:29" ht="12.75">
      <c r="A37" s="1" t="s">
        <v>71</v>
      </c>
      <c r="B37" s="1"/>
      <c r="C37" s="5">
        <f>+G37+I37+K37+M37+O37+Q37+X37+AB37</f>
        <v>0</v>
      </c>
      <c r="D37" s="5">
        <f>+H37+J37+L37+N37+P37+R37+Y37+AC37</f>
        <v>1</v>
      </c>
      <c r="E37" s="4"/>
      <c r="AB37">
        <v>0</v>
      </c>
      <c r="AC37">
        <v>1</v>
      </c>
    </row>
    <row r="38" spans="1:5" ht="12.75">
      <c r="A38" s="1"/>
      <c r="B38" s="1"/>
      <c r="C38" s="5"/>
      <c r="D38" s="5"/>
      <c r="E38" s="4"/>
    </row>
    <row r="39" spans="1:5" ht="12.75">
      <c r="A39" s="1"/>
      <c r="B39" s="1"/>
      <c r="C39" s="5"/>
      <c r="D39" s="5"/>
      <c r="E39" s="4"/>
    </row>
  </sheetData>
  <sheetProtection/>
  <mergeCells count="12">
    <mergeCell ref="O2:P2"/>
    <mergeCell ref="G2:H2"/>
    <mergeCell ref="I2:J2"/>
    <mergeCell ref="K2:L2"/>
    <mergeCell ref="M2:N2"/>
    <mergeCell ref="Q2:R2"/>
    <mergeCell ref="AD2:AE2"/>
    <mergeCell ref="Z2:AA2"/>
    <mergeCell ref="AB2:AC2"/>
    <mergeCell ref="X2:Y2"/>
    <mergeCell ref="T2:U2"/>
    <mergeCell ref="V2:W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8" sqref="A28"/>
    </sheetView>
  </sheetViews>
  <sheetFormatPr defaultColWidth="9.140625" defaultRowHeight="12.75"/>
  <cols>
    <col min="1" max="1" width="27.57421875" style="0" customWidth="1"/>
    <col min="19" max="22" width="9.140625" style="8" customWidth="1"/>
  </cols>
  <sheetData>
    <row r="1" spans="1:5" ht="12.75">
      <c r="A1" s="1"/>
      <c r="B1" s="1"/>
      <c r="C1" s="1"/>
      <c r="D1" s="1"/>
      <c r="E1" s="1"/>
    </row>
    <row r="2" spans="1:5" ht="12.75">
      <c r="A2" s="11" t="s">
        <v>11</v>
      </c>
      <c r="B2" s="11"/>
      <c r="C2" s="11"/>
      <c r="D2" s="11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16</v>
      </c>
      <c r="B4" s="1"/>
      <c r="C4" s="5">
        <f>+G4+I4+K4+M4+O4+Q4</f>
        <v>9</v>
      </c>
      <c r="D4" s="5">
        <f>+H4+J4+L4+N4+P4+R4</f>
        <v>8</v>
      </c>
      <c r="E4" s="4">
        <f>D4/C4</f>
        <v>0.8888888888888888</v>
      </c>
      <c r="F4" s="1"/>
      <c r="G4" s="1"/>
      <c r="H4" s="1"/>
      <c r="I4" s="1"/>
      <c r="J4" s="1"/>
      <c r="K4" s="1">
        <v>1</v>
      </c>
      <c r="L4" s="1">
        <v>1</v>
      </c>
      <c r="M4" s="1">
        <v>1</v>
      </c>
      <c r="N4" s="1">
        <v>1</v>
      </c>
      <c r="O4" s="5">
        <v>3</v>
      </c>
      <c r="P4" s="5">
        <v>3</v>
      </c>
      <c r="Q4" s="1">
        <v>4</v>
      </c>
      <c r="R4" s="1">
        <v>3</v>
      </c>
    </row>
    <row r="5" spans="1:18" ht="12.75">
      <c r="A5" s="1" t="s">
        <v>19</v>
      </c>
      <c r="B5" s="1"/>
      <c r="C5" s="5">
        <f aca="true" t="shared" si="0" ref="C5:C19">+G5+I5+K5+M5+O5+Q5</f>
        <v>9</v>
      </c>
      <c r="D5" s="5">
        <f aca="true" t="shared" si="1" ref="D5:D19">+H5+J5+L5+N5+P5+R5</f>
        <v>8</v>
      </c>
      <c r="E5" s="4">
        <f aca="true" t="shared" si="2" ref="E5:E19">D5/C5</f>
        <v>0.8888888888888888</v>
      </c>
      <c r="F5" s="1"/>
      <c r="G5" s="1"/>
      <c r="H5" s="1"/>
      <c r="I5" s="1"/>
      <c r="J5" s="1"/>
      <c r="K5" s="1">
        <v>1</v>
      </c>
      <c r="L5" s="1">
        <v>1</v>
      </c>
      <c r="M5" s="1">
        <v>1</v>
      </c>
      <c r="N5" s="1">
        <v>1</v>
      </c>
      <c r="O5" s="5">
        <v>3</v>
      </c>
      <c r="P5" s="5">
        <v>3</v>
      </c>
      <c r="Q5" s="1">
        <v>4</v>
      </c>
      <c r="R5" s="1">
        <v>3</v>
      </c>
    </row>
    <row r="6" spans="1:18" ht="12.75">
      <c r="A6" s="1" t="s">
        <v>21</v>
      </c>
      <c r="B6" s="1"/>
      <c r="C6" s="5">
        <f t="shared" si="0"/>
        <v>9</v>
      </c>
      <c r="D6" s="5">
        <f t="shared" si="1"/>
        <v>7</v>
      </c>
      <c r="E6" s="4">
        <f t="shared" si="2"/>
        <v>0.7777777777777778</v>
      </c>
      <c r="F6" s="1"/>
      <c r="G6" s="1"/>
      <c r="H6" s="1"/>
      <c r="I6" s="1"/>
      <c r="J6" s="1"/>
      <c r="K6" s="1">
        <v>1</v>
      </c>
      <c r="L6" s="1">
        <v>1</v>
      </c>
      <c r="M6" s="1">
        <v>1</v>
      </c>
      <c r="N6" s="1">
        <v>1</v>
      </c>
      <c r="O6" s="5">
        <v>3</v>
      </c>
      <c r="P6" s="5">
        <v>3</v>
      </c>
      <c r="Q6" s="1">
        <v>4</v>
      </c>
      <c r="R6" s="1">
        <v>2</v>
      </c>
    </row>
    <row r="7" spans="1:18" ht="12.75">
      <c r="A7" s="1" t="s">
        <v>37</v>
      </c>
      <c r="B7" s="1"/>
      <c r="C7" s="5">
        <f t="shared" si="0"/>
        <v>9</v>
      </c>
      <c r="D7" s="5">
        <f t="shared" si="1"/>
        <v>6</v>
      </c>
      <c r="E7" s="4">
        <f t="shared" si="2"/>
        <v>0.6666666666666666</v>
      </c>
      <c r="F7" s="1"/>
      <c r="G7" s="1"/>
      <c r="H7" s="1"/>
      <c r="I7" s="1"/>
      <c r="J7" s="1"/>
      <c r="K7" s="1">
        <v>1</v>
      </c>
      <c r="L7" s="1">
        <v>0</v>
      </c>
      <c r="M7" s="1">
        <v>1</v>
      </c>
      <c r="N7" s="1">
        <v>1</v>
      </c>
      <c r="O7" s="5">
        <v>3</v>
      </c>
      <c r="P7" s="5">
        <v>2</v>
      </c>
      <c r="Q7" s="1">
        <v>4</v>
      </c>
      <c r="R7" s="1">
        <v>3</v>
      </c>
    </row>
    <row r="8" spans="1:22" ht="12.75">
      <c r="A8" s="1" t="s">
        <v>22</v>
      </c>
      <c r="B8" s="1"/>
      <c r="C8" s="5">
        <f t="shared" si="0"/>
        <v>9</v>
      </c>
      <c r="D8" s="5">
        <f t="shared" si="1"/>
        <v>7</v>
      </c>
      <c r="E8" s="4">
        <f t="shared" si="2"/>
        <v>0.7777777777777778</v>
      </c>
      <c r="F8" s="1"/>
      <c r="G8" s="1"/>
      <c r="H8" s="1"/>
      <c r="I8" s="1"/>
      <c r="J8" s="1"/>
      <c r="K8" s="1">
        <v>1</v>
      </c>
      <c r="L8" s="1">
        <v>1</v>
      </c>
      <c r="M8" s="1">
        <v>1</v>
      </c>
      <c r="N8" s="1">
        <v>1</v>
      </c>
      <c r="O8" s="5">
        <v>3</v>
      </c>
      <c r="P8" s="5">
        <v>3</v>
      </c>
      <c r="Q8" s="1">
        <v>4</v>
      </c>
      <c r="R8" s="1">
        <v>2</v>
      </c>
      <c r="U8" s="9"/>
      <c r="V8" s="9"/>
    </row>
    <row r="9" spans="1:18" ht="12.75">
      <c r="A9" s="1" t="s">
        <v>36</v>
      </c>
      <c r="B9" s="1"/>
      <c r="C9" s="5">
        <f t="shared" si="0"/>
        <v>9</v>
      </c>
      <c r="D9" s="5">
        <f t="shared" si="1"/>
        <v>9</v>
      </c>
      <c r="E9" s="4">
        <f t="shared" si="2"/>
        <v>1</v>
      </c>
      <c r="F9" s="1"/>
      <c r="G9" s="1"/>
      <c r="H9" s="1"/>
      <c r="I9" s="1"/>
      <c r="J9" s="1"/>
      <c r="K9" s="1">
        <v>1</v>
      </c>
      <c r="L9" s="1">
        <v>1</v>
      </c>
      <c r="M9" s="1">
        <v>1</v>
      </c>
      <c r="N9" s="1">
        <v>1</v>
      </c>
      <c r="O9" s="5">
        <v>3</v>
      </c>
      <c r="P9" s="5">
        <v>3</v>
      </c>
      <c r="Q9" s="1">
        <v>4</v>
      </c>
      <c r="R9" s="1">
        <v>4</v>
      </c>
    </row>
    <row r="10" spans="1:18" ht="12.75">
      <c r="A10" s="1" t="s">
        <v>24</v>
      </c>
      <c r="B10" s="1"/>
      <c r="C10" s="5">
        <f t="shared" si="0"/>
        <v>9</v>
      </c>
      <c r="D10" s="5">
        <f t="shared" si="1"/>
        <v>6</v>
      </c>
      <c r="E10" s="4">
        <f t="shared" si="2"/>
        <v>0.6666666666666666</v>
      </c>
      <c r="F10" s="1"/>
      <c r="G10" s="1"/>
      <c r="H10" s="1"/>
      <c r="I10" s="1"/>
      <c r="J10" s="1"/>
      <c r="K10" s="1">
        <v>1</v>
      </c>
      <c r="L10" s="1">
        <v>1</v>
      </c>
      <c r="M10" s="1">
        <v>1</v>
      </c>
      <c r="N10" s="1">
        <v>0</v>
      </c>
      <c r="O10" s="5">
        <v>3</v>
      </c>
      <c r="P10" s="5">
        <v>3</v>
      </c>
      <c r="Q10" s="1">
        <v>4</v>
      </c>
      <c r="R10" s="1">
        <v>2</v>
      </c>
    </row>
    <row r="11" spans="1:18" ht="12.75">
      <c r="A11" s="1" t="s">
        <v>25</v>
      </c>
      <c r="B11" s="1"/>
      <c r="C11" s="5">
        <f t="shared" si="0"/>
        <v>9</v>
      </c>
      <c r="D11" s="5">
        <f t="shared" si="1"/>
        <v>6</v>
      </c>
      <c r="E11" s="4">
        <f t="shared" si="2"/>
        <v>0.6666666666666666</v>
      </c>
      <c r="F11" s="1"/>
      <c r="G11" s="1"/>
      <c r="H11" s="1"/>
      <c r="I11" s="1"/>
      <c r="J11" s="1"/>
      <c r="K11" s="1">
        <v>1</v>
      </c>
      <c r="L11" s="1">
        <v>1</v>
      </c>
      <c r="M11" s="1">
        <v>1</v>
      </c>
      <c r="N11" s="1">
        <v>0</v>
      </c>
      <c r="O11" s="5">
        <v>3</v>
      </c>
      <c r="P11" s="5">
        <v>3</v>
      </c>
      <c r="Q11" s="1">
        <v>4</v>
      </c>
      <c r="R11" s="1">
        <v>2</v>
      </c>
    </row>
    <row r="12" spans="1:18" ht="12.75">
      <c r="A12" s="1" t="s">
        <v>26</v>
      </c>
      <c r="B12" s="1"/>
      <c r="C12" s="5">
        <f t="shared" si="0"/>
        <v>9</v>
      </c>
      <c r="D12" s="5">
        <f t="shared" si="1"/>
        <v>4</v>
      </c>
      <c r="E12" s="4">
        <f t="shared" si="2"/>
        <v>0.4444444444444444</v>
      </c>
      <c r="F12" s="1"/>
      <c r="G12" s="1"/>
      <c r="H12" s="1"/>
      <c r="I12" s="1"/>
      <c r="J12" s="1"/>
      <c r="K12" s="1">
        <v>1</v>
      </c>
      <c r="L12" s="1">
        <v>0</v>
      </c>
      <c r="M12" s="1">
        <v>1</v>
      </c>
      <c r="N12" s="1">
        <v>1</v>
      </c>
      <c r="O12" s="5">
        <v>3</v>
      </c>
      <c r="P12" s="5">
        <v>0</v>
      </c>
      <c r="Q12" s="1">
        <v>4</v>
      </c>
      <c r="R12" s="1">
        <v>3</v>
      </c>
    </row>
    <row r="13" spans="1:18" ht="12.75">
      <c r="A13" s="1" t="s">
        <v>0</v>
      </c>
      <c r="B13" s="1"/>
      <c r="C13" s="5">
        <f t="shared" si="0"/>
        <v>9</v>
      </c>
      <c r="D13" s="5">
        <f t="shared" si="1"/>
        <v>7</v>
      </c>
      <c r="E13" s="4">
        <f t="shared" si="2"/>
        <v>0.7777777777777778</v>
      </c>
      <c r="F13" s="1"/>
      <c r="G13" s="1"/>
      <c r="H13" s="1"/>
      <c r="I13" s="1"/>
      <c r="J13" s="1"/>
      <c r="K13" s="1">
        <v>1</v>
      </c>
      <c r="L13" s="1">
        <v>1</v>
      </c>
      <c r="M13" s="1">
        <v>1</v>
      </c>
      <c r="N13" s="1">
        <v>0</v>
      </c>
      <c r="O13" s="5">
        <v>3</v>
      </c>
      <c r="P13" s="5">
        <v>3</v>
      </c>
      <c r="Q13" s="1">
        <v>4</v>
      </c>
      <c r="R13" s="1">
        <v>3</v>
      </c>
    </row>
    <row r="14" spans="1:18" ht="12.75">
      <c r="A14" s="1" t="s">
        <v>8</v>
      </c>
      <c r="B14" s="1"/>
      <c r="C14" s="5">
        <f t="shared" si="0"/>
        <v>9</v>
      </c>
      <c r="D14" s="5">
        <f t="shared" si="1"/>
        <v>9</v>
      </c>
      <c r="E14" s="4">
        <f t="shared" si="2"/>
        <v>1</v>
      </c>
      <c r="F14" s="1"/>
      <c r="G14" s="1"/>
      <c r="H14" s="1"/>
      <c r="I14" s="1"/>
      <c r="J14" s="1"/>
      <c r="K14" s="1">
        <v>1</v>
      </c>
      <c r="L14" s="1">
        <v>1</v>
      </c>
      <c r="M14" s="1">
        <v>1</v>
      </c>
      <c r="N14" s="1">
        <v>1</v>
      </c>
      <c r="O14" s="5">
        <v>3</v>
      </c>
      <c r="P14" s="5">
        <v>3</v>
      </c>
      <c r="Q14" s="1">
        <v>4</v>
      </c>
      <c r="R14" s="1">
        <v>4</v>
      </c>
    </row>
    <row r="15" spans="1:18" ht="12.75">
      <c r="A15" s="1" t="s">
        <v>30</v>
      </c>
      <c r="B15" s="1"/>
      <c r="C15" s="5">
        <f t="shared" si="0"/>
        <v>9</v>
      </c>
      <c r="D15" s="5">
        <f t="shared" si="1"/>
        <v>1</v>
      </c>
      <c r="E15" s="4">
        <f t="shared" si="2"/>
        <v>0.1111111111111111</v>
      </c>
      <c r="F15" s="1"/>
      <c r="G15" s="1"/>
      <c r="H15" s="1"/>
      <c r="I15" s="1"/>
      <c r="J15" s="1"/>
      <c r="K15" s="1">
        <v>1</v>
      </c>
      <c r="L15" s="1">
        <v>0</v>
      </c>
      <c r="M15" s="1">
        <v>1</v>
      </c>
      <c r="N15" s="1">
        <v>0</v>
      </c>
      <c r="O15" s="5">
        <v>3</v>
      </c>
      <c r="P15" s="5">
        <v>0</v>
      </c>
      <c r="Q15" s="1">
        <v>4</v>
      </c>
      <c r="R15" s="1">
        <v>1</v>
      </c>
    </row>
    <row r="16" spans="1:18" ht="12.75">
      <c r="A16" s="1" t="s">
        <v>38</v>
      </c>
      <c r="B16" s="1"/>
      <c r="C16" s="5">
        <f t="shared" si="0"/>
        <v>9</v>
      </c>
      <c r="D16" s="5">
        <f t="shared" si="1"/>
        <v>5</v>
      </c>
      <c r="E16" s="4">
        <f t="shared" si="2"/>
        <v>0.5555555555555556</v>
      </c>
      <c r="F16" s="1"/>
      <c r="G16" s="1"/>
      <c r="H16" s="1"/>
      <c r="I16" s="1"/>
      <c r="J16" s="1"/>
      <c r="K16" s="1">
        <v>1</v>
      </c>
      <c r="L16" s="1">
        <v>1</v>
      </c>
      <c r="M16" s="1">
        <v>1</v>
      </c>
      <c r="N16" s="1">
        <v>0</v>
      </c>
      <c r="O16" s="5">
        <v>3</v>
      </c>
      <c r="P16" s="5">
        <v>2</v>
      </c>
      <c r="Q16" s="1">
        <v>4</v>
      </c>
      <c r="R16" s="1">
        <v>2</v>
      </c>
    </row>
    <row r="17" spans="1:18" ht="12.75">
      <c r="A17" s="1" t="s">
        <v>7</v>
      </c>
      <c r="B17" s="1"/>
      <c r="C17" s="5">
        <f t="shared" si="0"/>
        <v>9</v>
      </c>
      <c r="D17" s="5">
        <f t="shared" si="1"/>
        <v>7</v>
      </c>
      <c r="E17" s="4">
        <f t="shared" si="2"/>
        <v>0.7777777777777778</v>
      </c>
      <c r="F17" s="1"/>
      <c r="G17" s="1"/>
      <c r="H17" s="1"/>
      <c r="I17" s="1"/>
      <c r="J17" s="1"/>
      <c r="K17" s="1">
        <v>1</v>
      </c>
      <c r="L17" s="1">
        <v>0</v>
      </c>
      <c r="M17" s="1">
        <v>1</v>
      </c>
      <c r="N17" s="1">
        <v>1</v>
      </c>
      <c r="O17" s="5">
        <v>3</v>
      </c>
      <c r="P17" s="5">
        <v>2</v>
      </c>
      <c r="Q17" s="1">
        <v>4</v>
      </c>
      <c r="R17" s="1">
        <v>4</v>
      </c>
    </row>
    <row r="18" spans="1:18" ht="12.75">
      <c r="A18" s="1" t="s">
        <v>4</v>
      </c>
      <c r="B18" s="1"/>
      <c r="C18" s="5">
        <f t="shared" si="0"/>
        <v>9</v>
      </c>
      <c r="D18" s="5">
        <f t="shared" si="1"/>
        <v>9</v>
      </c>
      <c r="E18" s="4">
        <f t="shared" si="2"/>
        <v>1</v>
      </c>
      <c r="F18" s="1"/>
      <c r="G18" s="1"/>
      <c r="H18" s="1"/>
      <c r="I18" s="1"/>
      <c r="J18" s="1"/>
      <c r="K18" s="1">
        <v>1</v>
      </c>
      <c r="L18" s="1">
        <v>1</v>
      </c>
      <c r="M18" s="1">
        <v>1</v>
      </c>
      <c r="N18" s="1">
        <v>1</v>
      </c>
      <c r="O18" s="5">
        <v>3</v>
      </c>
      <c r="P18" s="5">
        <v>3</v>
      </c>
      <c r="Q18" s="1">
        <v>4</v>
      </c>
      <c r="R18" s="1">
        <v>4</v>
      </c>
    </row>
    <row r="19" spans="1:18" ht="12.75">
      <c r="A19" s="1" t="s">
        <v>35</v>
      </c>
      <c r="B19" s="1"/>
      <c r="C19" s="5">
        <f t="shared" si="0"/>
        <v>9</v>
      </c>
      <c r="D19" s="5">
        <f t="shared" si="1"/>
        <v>8</v>
      </c>
      <c r="E19" s="4">
        <f t="shared" si="2"/>
        <v>0.8888888888888888</v>
      </c>
      <c r="F19" s="1"/>
      <c r="G19" s="1"/>
      <c r="H19" s="1"/>
      <c r="I19" s="1"/>
      <c r="J19" s="1"/>
      <c r="K19" s="1">
        <v>1</v>
      </c>
      <c r="L19" s="1">
        <v>1</v>
      </c>
      <c r="M19" s="1">
        <v>1</v>
      </c>
      <c r="N19" s="1">
        <v>1</v>
      </c>
      <c r="O19" s="5">
        <v>3</v>
      </c>
      <c r="P19" s="5">
        <v>2</v>
      </c>
      <c r="Q19" s="1">
        <v>4</v>
      </c>
      <c r="R19" s="1">
        <v>4</v>
      </c>
    </row>
    <row r="20" spans="1:18" ht="12.75">
      <c r="A20" s="1"/>
      <c r="B20" s="1"/>
      <c r="C20" s="5"/>
      <c r="D20" s="5"/>
      <c r="E20" s="4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1"/>
      <c r="R20" s="1"/>
    </row>
    <row r="21" spans="1:18" ht="12.75">
      <c r="A21" s="1" t="s">
        <v>68</v>
      </c>
      <c r="B21" s="1"/>
      <c r="C21" s="5">
        <f aca="true" t="shared" si="3" ref="C21:D26">+G21+I21+K21+M21+O21+Q21</f>
        <v>0</v>
      </c>
      <c r="D21" s="5">
        <f t="shared" si="3"/>
        <v>3</v>
      </c>
      <c r="E21" s="4"/>
      <c r="F21" s="1"/>
      <c r="G21" s="1"/>
      <c r="H21" s="1"/>
      <c r="I21" s="1"/>
      <c r="J21" s="1"/>
      <c r="K21" s="1">
        <v>0</v>
      </c>
      <c r="L21" s="1">
        <v>1</v>
      </c>
      <c r="M21" s="1"/>
      <c r="N21" s="1"/>
      <c r="O21" s="5">
        <v>0</v>
      </c>
      <c r="P21" s="5">
        <v>1</v>
      </c>
      <c r="Q21" s="1">
        <v>0</v>
      </c>
      <c r="R21" s="1">
        <v>1</v>
      </c>
    </row>
    <row r="22" spans="1:18" ht="12.75">
      <c r="A22" s="1" t="s">
        <v>64</v>
      </c>
      <c r="B22" s="1"/>
      <c r="C22" s="5">
        <f t="shared" si="3"/>
        <v>0</v>
      </c>
      <c r="D22" s="5">
        <f t="shared" si="3"/>
        <v>2</v>
      </c>
      <c r="E22" s="4"/>
      <c r="F22" s="1"/>
      <c r="G22" s="1"/>
      <c r="H22" s="1"/>
      <c r="I22" s="1"/>
      <c r="J22" s="1"/>
      <c r="K22" s="1">
        <v>0</v>
      </c>
      <c r="L22" s="1">
        <v>1</v>
      </c>
      <c r="M22" s="1"/>
      <c r="N22" s="1"/>
      <c r="O22" s="5"/>
      <c r="P22" s="5"/>
      <c r="Q22" s="1">
        <v>0</v>
      </c>
      <c r="R22" s="1">
        <v>1</v>
      </c>
    </row>
    <row r="23" spans="1:18" ht="12.75">
      <c r="A23" s="1" t="s">
        <v>88</v>
      </c>
      <c r="B23" s="1"/>
      <c r="C23" s="5">
        <f t="shared" si="3"/>
        <v>0</v>
      </c>
      <c r="D23" s="5">
        <f t="shared" si="3"/>
        <v>1</v>
      </c>
      <c r="E23" s="4"/>
      <c r="F23" s="1"/>
      <c r="G23" s="1"/>
      <c r="H23" s="1"/>
      <c r="I23" s="1"/>
      <c r="J23" s="1"/>
      <c r="K23" s="1"/>
      <c r="L23" s="1"/>
      <c r="M23" s="1">
        <v>0</v>
      </c>
      <c r="N23" s="1">
        <v>1</v>
      </c>
      <c r="O23" s="5"/>
      <c r="P23" s="5"/>
      <c r="Q23" s="1"/>
      <c r="R23" s="1"/>
    </row>
    <row r="24" spans="1:18" ht="12.75">
      <c r="A24" s="1" t="s">
        <v>75</v>
      </c>
      <c r="B24" s="1"/>
      <c r="C24" s="5">
        <f t="shared" si="3"/>
        <v>0</v>
      </c>
      <c r="D24" s="5">
        <f t="shared" si="3"/>
        <v>4</v>
      </c>
      <c r="E24" s="4"/>
      <c r="F24" s="1"/>
      <c r="G24" s="1"/>
      <c r="H24" s="1"/>
      <c r="I24" s="1"/>
      <c r="J24" s="1"/>
      <c r="K24" s="1"/>
      <c r="L24" s="1"/>
      <c r="M24" s="1">
        <v>0</v>
      </c>
      <c r="N24" s="1">
        <v>1</v>
      </c>
      <c r="O24" s="5"/>
      <c r="P24" s="5"/>
      <c r="Q24" s="1">
        <v>0</v>
      </c>
      <c r="R24" s="1">
        <v>3</v>
      </c>
    </row>
    <row r="25" spans="1:18" ht="12.75">
      <c r="A25" s="1" t="s">
        <v>63</v>
      </c>
      <c r="B25" s="1"/>
      <c r="C25" s="5">
        <f t="shared" si="3"/>
        <v>0</v>
      </c>
      <c r="D25" s="5">
        <f t="shared" si="3"/>
        <v>3</v>
      </c>
      <c r="E25" s="4"/>
      <c r="F25" s="1"/>
      <c r="G25" s="1"/>
      <c r="H25" s="1"/>
      <c r="I25" s="1"/>
      <c r="J25" s="1"/>
      <c r="K25" s="1"/>
      <c r="L25" s="1"/>
      <c r="M25" s="1">
        <v>0</v>
      </c>
      <c r="N25" s="1">
        <v>1</v>
      </c>
      <c r="O25" s="5"/>
      <c r="P25" s="5"/>
      <c r="Q25" s="1">
        <v>0</v>
      </c>
      <c r="R25" s="1">
        <v>2</v>
      </c>
    </row>
    <row r="26" spans="1:18" ht="12.75">
      <c r="A26" s="1" t="s">
        <v>73</v>
      </c>
      <c r="B26" s="1"/>
      <c r="C26" s="5">
        <f t="shared" si="3"/>
        <v>0</v>
      </c>
      <c r="D26" s="5">
        <f t="shared" si="3"/>
        <v>2</v>
      </c>
      <c r="E26" s="4"/>
      <c r="F26" s="1"/>
      <c r="G26" s="1"/>
      <c r="H26" s="1"/>
      <c r="I26" s="1"/>
      <c r="J26" s="1"/>
      <c r="K26" s="1"/>
      <c r="L26" s="1"/>
      <c r="M26" s="1"/>
      <c r="N26" s="1"/>
      <c r="O26" s="5">
        <v>0</v>
      </c>
      <c r="P26" s="5">
        <v>1</v>
      </c>
      <c r="Q26" s="1">
        <v>0</v>
      </c>
      <c r="R26" s="1">
        <v>1</v>
      </c>
    </row>
    <row r="27" spans="1:18" ht="12.75">
      <c r="A27" s="1" t="s">
        <v>82</v>
      </c>
      <c r="B27" s="1"/>
      <c r="C27" s="5">
        <f>+G27+I27+K27+M27+O27+Q27</f>
        <v>0</v>
      </c>
      <c r="D27" s="5">
        <f>+H27+J27+L27+N27+P27+R27</f>
        <v>4</v>
      </c>
      <c r="E27" s="4"/>
      <c r="F27" s="1"/>
      <c r="G27" s="1"/>
      <c r="H27" s="1"/>
      <c r="I27" s="1"/>
      <c r="J27" s="1"/>
      <c r="K27" s="1"/>
      <c r="L27" s="1"/>
      <c r="M27" s="1"/>
      <c r="N27" s="1"/>
      <c r="O27" s="5"/>
      <c r="P27" s="5"/>
      <c r="Q27" s="1">
        <v>0</v>
      </c>
      <c r="R27" s="1">
        <v>4</v>
      </c>
    </row>
    <row r="28" spans="1:18" ht="12.75">
      <c r="A28" s="1" t="s">
        <v>79</v>
      </c>
      <c r="B28" s="1"/>
      <c r="C28" s="5">
        <f>+G28+I28+K28+M28+O28+Q28</f>
        <v>0</v>
      </c>
      <c r="D28" s="5">
        <f>+H28+J28+L28+N28+P28+R28</f>
        <v>1</v>
      </c>
      <c r="E28" s="4"/>
      <c r="F28" s="1"/>
      <c r="G28" s="1"/>
      <c r="H28" s="1"/>
      <c r="I28" s="1"/>
      <c r="J28" s="1"/>
      <c r="K28" s="1"/>
      <c r="L28" s="1"/>
      <c r="M28" s="1"/>
      <c r="N28" s="1"/>
      <c r="O28" s="5"/>
      <c r="P28" s="5"/>
      <c r="Q28" s="1">
        <v>0</v>
      </c>
      <c r="R28" s="1">
        <v>1</v>
      </c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1" t="s">
        <v>12</v>
      </c>
      <c r="B2" s="11"/>
      <c r="C2" s="11"/>
      <c r="D2" s="11"/>
      <c r="E2" s="11"/>
    </row>
    <row r="3" spans="1:18" ht="26.25">
      <c r="A3" s="1"/>
      <c r="B3" s="1"/>
      <c r="C3" s="2" t="s">
        <v>13</v>
      </c>
      <c r="D3" s="2" t="s">
        <v>14</v>
      </c>
      <c r="E3" s="3" t="s">
        <v>15</v>
      </c>
      <c r="F3" s="1"/>
      <c r="G3" s="19" t="s">
        <v>55</v>
      </c>
      <c r="H3" s="20"/>
      <c r="I3" s="21" t="s">
        <v>56</v>
      </c>
      <c r="J3" s="21"/>
      <c r="K3" s="21" t="s">
        <v>57</v>
      </c>
      <c r="L3" s="21"/>
      <c r="M3" s="18" t="s">
        <v>58</v>
      </c>
      <c r="N3" s="18"/>
      <c r="O3" s="18" t="s">
        <v>59</v>
      </c>
      <c r="P3" s="18"/>
      <c r="Q3" s="18" t="s">
        <v>60</v>
      </c>
      <c r="R3" s="18"/>
    </row>
    <row r="4" spans="1:18" ht="12.75">
      <c r="A4" s="1" t="s">
        <v>37</v>
      </c>
      <c r="B4" s="1"/>
      <c r="C4" s="5">
        <f>+G4+I4+K4+M4+O4+Q4</f>
        <v>0</v>
      </c>
      <c r="D4" s="5">
        <f>+H4+J4+L4+N4+P4+R4</f>
        <v>0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22</v>
      </c>
      <c r="B5" s="1"/>
      <c r="C5" s="5">
        <f aca="true" t="shared" si="0" ref="C5:C18">+G5+I5+K5+M5+O5+Q5</f>
        <v>0</v>
      </c>
      <c r="D5" s="5">
        <f aca="true" t="shared" si="1" ref="D5:D18">+H5+J5+L5+N5+P5+R5</f>
        <v>0</v>
      </c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 t="s">
        <v>36</v>
      </c>
      <c r="B6" s="1"/>
      <c r="C6" s="5">
        <f t="shared" si="0"/>
        <v>0</v>
      </c>
      <c r="D6" s="5">
        <f t="shared" si="1"/>
        <v>0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 t="s">
        <v>26</v>
      </c>
      <c r="B7" s="1"/>
      <c r="C7" s="5">
        <f t="shared" si="0"/>
        <v>0</v>
      </c>
      <c r="D7" s="5">
        <f t="shared" si="1"/>
        <v>0</v>
      </c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 t="s">
        <v>27</v>
      </c>
      <c r="B8" s="1"/>
      <c r="C8" s="5">
        <f t="shared" si="0"/>
        <v>0</v>
      </c>
      <c r="D8" s="5">
        <f t="shared" si="1"/>
        <v>0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 t="s">
        <v>0</v>
      </c>
      <c r="B9" s="1"/>
      <c r="C9" s="5">
        <f t="shared" si="0"/>
        <v>0</v>
      </c>
      <c r="D9" s="5">
        <f t="shared" si="1"/>
        <v>0</v>
      </c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 t="s">
        <v>29</v>
      </c>
      <c r="B10" s="1"/>
      <c r="C10" s="5">
        <f t="shared" si="0"/>
        <v>0</v>
      </c>
      <c r="D10" s="5">
        <f t="shared" si="1"/>
        <v>0</v>
      </c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 t="s">
        <v>30</v>
      </c>
      <c r="B11" s="1"/>
      <c r="C11" s="5">
        <f t="shared" si="0"/>
        <v>0</v>
      </c>
      <c r="D11" s="5">
        <f t="shared" si="1"/>
        <v>0</v>
      </c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 t="s">
        <v>6</v>
      </c>
      <c r="B12" s="1"/>
      <c r="C12" s="5">
        <f t="shared" si="0"/>
        <v>0</v>
      </c>
      <c r="D12" s="5">
        <f t="shared" si="1"/>
        <v>0</v>
      </c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 t="s">
        <v>31</v>
      </c>
      <c r="B13" s="1"/>
      <c r="C13" s="5">
        <f t="shared" si="0"/>
        <v>0</v>
      </c>
      <c r="D13" s="5">
        <f t="shared" si="1"/>
        <v>0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 t="s">
        <v>17</v>
      </c>
      <c r="B14" s="1"/>
      <c r="C14" s="5">
        <f t="shared" si="0"/>
        <v>0</v>
      </c>
      <c r="D14" s="5">
        <f t="shared" si="1"/>
        <v>0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 t="s">
        <v>32</v>
      </c>
      <c r="B15" s="1"/>
      <c r="C15" s="5">
        <f t="shared" si="0"/>
        <v>0</v>
      </c>
      <c r="D15" s="5">
        <f t="shared" si="1"/>
        <v>0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 t="s">
        <v>4</v>
      </c>
      <c r="B16" s="1"/>
      <c r="C16" s="5">
        <f t="shared" si="0"/>
        <v>0</v>
      </c>
      <c r="D16" s="5">
        <f t="shared" si="1"/>
        <v>0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 t="s">
        <v>33</v>
      </c>
      <c r="B17" s="1"/>
      <c r="C17" s="5">
        <f t="shared" si="0"/>
        <v>0</v>
      </c>
      <c r="D17" s="5">
        <f t="shared" si="1"/>
        <v>0</v>
      </c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 t="s">
        <v>34</v>
      </c>
      <c r="B18" s="1"/>
      <c r="C18" s="5">
        <f t="shared" si="0"/>
        <v>0</v>
      </c>
      <c r="D18" s="5">
        <f t="shared" si="1"/>
        <v>0</v>
      </c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5" ht="12.75">
      <c r="A19" s="8"/>
      <c r="B19" s="8"/>
      <c r="C19" s="9"/>
      <c r="D19" s="9"/>
      <c r="E19" s="12"/>
    </row>
    <row r="20" spans="1:5" ht="12.75">
      <c r="A20" s="8"/>
      <c r="B20" s="8"/>
      <c r="C20" s="9"/>
      <c r="D20" s="9"/>
      <c r="E20" s="12"/>
    </row>
    <row r="21" spans="1:5" ht="12.75">
      <c r="A21" s="8"/>
      <c r="B21" s="8"/>
      <c r="C21" s="9"/>
      <c r="D21" s="9"/>
      <c r="E21" s="12"/>
    </row>
    <row r="22" spans="1:5" ht="12.75">
      <c r="A22" s="8"/>
      <c r="B22" s="8"/>
      <c r="C22" s="9"/>
      <c r="D22" s="9"/>
      <c r="E22" s="12"/>
    </row>
    <row r="23" spans="1:5" ht="12.75">
      <c r="A23" s="8"/>
      <c r="B23" s="8"/>
      <c r="C23" s="9"/>
      <c r="D23" s="9"/>
      <c r="E23" s="12"/>
    </row>
    <row r="24" spans="1:5" ht="12.75">
      <c r="A24" s="8"/>
      <c r="B24" s="8"/>
      <c r="C24" s="9"/>
      <c r="D24" s="9"/>
      <c r="E24" s="12"/>
    </row>
    <row r="25" spans="1:5" ht="12.75">
      <c r="A25" s="8"/>
      <c r="B25" s="8"/>
      <c r="C25" s="9"/>
      <c r="D25" s="9"/>
      <c r="E25" s="12"/>
    </row>
  </sheetData>
  <sheetProtection/>
  <mergeCells count="6">
    <mergeCell ref="O3:P3"/>
    <mergeCell ref="Q3:R3"/>
    <mergeCell ref="G3:H3"/>
    <mergeCell ref="I3:J3"/>
    <mergeCell ref="K3:L3"/>
    <mergeCell ref="M3:N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Giorgia Galli</cp:lastModifiedBy>
  <cp:lastPrinted>2016-07-04T09:33:00Z</cp:lastPrinted>
  <dcterms:created xsi:type="dcterms:W3CDTF">2012-03-02T09:32:08Z</dcterms:created>
  <dcterms:modified xsi:type="dcterms:W3CDTF">2016-11-14T15:29:34Z</dcterms:modified>
  <cp:category/>
  <cp:version/>
  <cp:contentType/>
  <cp:contentStatus/>
</cp:coreProperties>
</file>