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I1_1" sheetId="1" r:id="rId1"/>
    <sheet name="Tabella 15_1" sheetId="2" r:id="rId2"/>
    <sheet name="SI2_2" sheetId="3" r:id="rId3"/>
    <sheet name="Tabella 15_2" sheetId="4" r:id="rId4"/>
  </sheets>
  <definedNames/>
  <calcPr fullCalcOnLoad="1"/>
</workbook>
</file>

<file path=xl/sharedStrings.xml><?xml version="1.0" encoding="utf-8"?>
<sst xmlns="http://schemas.openxmlformats.org/spreadsheetml/2006/main" count="400" uniqueCount="219">
  <si>
    <t xml:space="preserve">       SCHEDA INFORMATIVA 2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</si>
  <si>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</si>
  <si>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</si>
  <si>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</si>
  <si>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>Comparto regioni e autonomie locali ANNO 2010</t>
  </si>
  <si>
    <t>MACROCATEGORIA:</t>
  </si>
  <si>
    <t>DIRIGENTI</t>
  </si>
  <si>
    <t xml:space="preserve"> </t>
  </si>
  <si>
    <t>FONDO: LE DOMANDE SEGUENTI SONO RELATIVE AL FONDO COMUNICATO IN TABELLA 15</t>
  </si>
  <si>
    <t>giorno (gg)</t>
  </si>
  <si>
    <t>mese (mm)</t>
  </si>
  <si>
    <t>anno (aaaa)</t>
  </si>
  <si>
    <t xml:space="preserve">Data atto costituzione Fondo/i per la contrattazione integrativa </t>
  </si>
  <si>
    <t>Data certificazione positiva revisori dei conti dell'accordo annuale vigente:</t>
  </si>
  <si>
    <t>Data entrata in vigore dell'Accordo annuale vigente:</t>
  </si>
  <si>
    <t>VALORI</t>
  </si>
  <si>
    <t>Anno di riferimento dell'accordo annuale vigente alla data di compilazione o aggiornamento della della presente scheda:</t>
  </si>
  <si>
    <t>Importo complessivo dell'eventuale incremento del fondo rispetto al fondo relativo al 2009  (in euro)</t>
  </si>
  <si>
    <t>Eventuale importo aggiuntivo  ai sensi dell'art. 26 c. 3  ccnl 23.12.99 (quota fissa e/o quota variabile, in euro)</t>
  </si>
  <si>
    <t xml:space="preserve">Percentuale delle risorse complessive del Fondo  regolate dall'accordo annuale sull'utilizzo del Fondo  </t>
  </si>
  <si>
    <t>Non Compilare</t>
  </si>
  <si>
    <t>POSIZIONI NELL'ANNO DI RILEVAZIONE</t>
  </si>
  <si>
    <t>SI</t>
  </si>
  <si>
    <t>NO</t>
  </si>
  <si>
    <t>Le fasce individuate dall'Istituzione sono superiori a 4?</t>
  </si>
  <si>
    <t>X</t>
  </si>
  <si>
    <t>Indicare il numero di posizioni coperte al 31.12 per ciascuna fascia ed il corrispondente valore unitario della retribuzione di posizione:</t>
  </si>
  <si>
    <t>N. posizioni</t>
  </si>
  <si>
    <t>Valore unitario</t>
  </si>
  <si>
    <t>RISULTATO REGOLATO DALL'ACCORDO ANNUALE SULL'UTILIZZO DELLE RISORSE</t>
  </si>
  <si>
    <t>Le retribuzioni di risultato sono correlate alla valutazione della prestazione dei dirigenti?</t>
  </si>
  <si>
    <t>Sono utilizzati indicatori di risultato attinenti all'Ufficio o all'Ente nel suo complesso per la valutazione della retribuzione di risultato?</t>
  </si>
  <si>
    <t>Sono utilizzati giudizi del nucleo di valutazione o di altro analogo organismo per la valutazione della retribuzione di risultato?</t>
  </si>
  <si>
    <t>Sono utilizzati ai fini della valutazione dei dirigenti meccanismi di confronto con le performance di altri enti ("benchmarking")?</t>
  </si>
  <si>
    <t xml:space="preserve">Numero dirigenti con retribuzione di risultato Fondo superiore o uguale al 90% del massimo attribuito </t>
  </si>
  <si>
    <t>Numero dirigenti con retribuzione di risultato Fondo  compresa fra 60% e 90% del massimo attribuito</t>
  </si>
  <si>
    <t>Numero dirigenti con retribuzione di risultato Fondo  inferiore o uguale al 60% del massimo attribuito</t>
  </si>
  <si>
    <t>Non compilare</t>
  </si>
  <si>
    <t>RILEVAZIONE CEPEL</t>
  </si>
  <si>
    <t>Sono stati costituiti i nuclei di valutazione per il personale dirigente?</t>
  </si>
  <si>
    <t>In forma singola</t>
  </si>
  <si>
    <t>In forma associata</t>
  </si>
  <si>
    <t>Viene effettuata la valutazione delle prestazioni e dei risultati dei dipendenti (art. 14 CCNL 23/12/1999)?</t>
  </si>
  <si>
    <t xml:space="preserve">Tab. 15 Altre risorse fisse € 45.609 art. 1, c. 6 CCNL 12.2.2002; Decurtazioni di parte fissa: €. 146.286 soppressione posti per appalti. Altre risorse variabili: €. 11.783 assorbimenti della retribuzione di risultato per pagamento incentivi professionali </t>
  </si>
  <si>
    <t>Comparto regioni e autonomie locali Anno 2010</t>
  </si>
  <si>
    <t>NF</t>
  </si>
  <si>
    <t>Tabella 15 :fondo Unico per la Contrattazione Integrativa</t>
  </si>
  <si>
    <t>Macrocategoria: Personale Dirigente Aggiornamento maggio 2012</t>
  </si>
  <si>
    <t>SQUADRATURA 5</t>
  </si>
  <si>
    <t>Costituzione fondi per la contrattazione integrativa (*)</t>
  </si>
  <si>
    <t>Destinazione fondi per la contrattazione integrativa (*)</t>
  </si>
  <si>
    <t>DESCRIZIONE</t>
  </si>
  <si>
    <t>CODICE</t>
  </si>
  <si>
    <t>IMPORTI</t>
  </si>
  <si>
    <t>Risorse fisse aventi carattere di certezza e stabilità</t>
  </si>
  <si>
    <t>Destinazioni non contrattate specificamente dal CI di rif.to</t>
  </si>
  <si>
    <t>POSIZIONE E RISULTATO ANNO 1998 (ART.26 C.1 L. A CCNL 98-01)</t>
  </si>
  <si>
    <t>F400</t>
  </si>
  <si>
    <t>RETRIBUZIONE DI POSIZIONE</t>
  </si>
  <si>
    <t>U448</t>
  </si>
  <si>
    <t>INCREMENTI CCNL 98-01 (ART. 26 C. 1 L. D)</t>
  </si>
  <si>
    <t>F403</t>
  </si>
  <si>
    <t>RETRIBUZIONE DI RISULTATO</t>
  </si>
  <si>
    <t>U449</t>
  </si>
  <si>
    <t>INCREMENTI CCNL 02-05 (ART. 23. CC. 1,3)</t>
  </si>
  <si>
    <t>F65G</t>
  </si>
  <si>
    <t>Totale Destinazioni non contrattate dal CI di rif.to</t>
  </si>
  <si>
    <t>INCREMENTI CCNL 04-05 (ART. 4 CC. 1,4)</t>
  </si>
  <si>
    <t>F66G</t>
  </si>
  <si>
    <t>Destinazioni contrattate specificamente dal CI di rif.to</t>
  </si>
  <si>
    <t>INCREMENTI CCNL 06-09 (ART. 16 CC. 1,4)</t>
  </si>
  <si>
    <t>F940</t>
  </si>
  <si>
    <t>RETRIBUZIONE DI POSIZIONE - CONTR.</t>
  </si>
  <si>
    <t>U445</t>
  </si>
  <si>
    <t>INCREMENTI CCNL 08-09 (ART. 5 CC. 1,4)</t>
  </si>
  <si>
    <t>F67G</t>
  </si>
  <si>
    <t>RETRIBUZIONE DI RISULTATO - CONTR.</t>
  </si>
  <si>
    <t>U446</t>
  </si>
  <si>
    <t>PROCESSI DI DECENTRAMENTO (ART. 26 C. 1 L. F CCNL 98-01)</t>
  </si>
  <si>
    <t>F405</t>
  </si>
  <si>
    <t>Totale Destinazioni contrattate dal CI di rif.to</t>
  </si>
  <si>
    <t>RIA E MAT. EC. PERS. CESS. (ART. 26 C. 1 L. G CCNL 98-01)</t>
  </si>
  <si>
    <t>F406</t>
  </si>
  <si>
    <t>(eventuali) Destinazioni ancora da regolare</t>
  </si>
  <si>
    <t>INCR DOT ORG/RIORG STAB SERV (ART26 C3 - P.FISSA CCNL 98-01)</t>
  </si>
  <si>
    <t>F942</t>
  </si>
  <si>
    <t>RISORSE ANCORA DA CONTRATTARE</t>
  </si>
  <si>
    <t>U994</t>
  </si>
  <si>
    <t>RID. STABILE ORG. DIRIG. (ART. 26 C. 5 CCNL 98-01)</t>
  </si>
  <si>
    <t>F411</t>
  </si>
  <si>
    <t>Totale Destinazioni ancora da regolare</t>
  </si>
  <si>
    <t>ALTRE RISORSE FISSE CON CARATTERE DI CERTEZZA E STABILITÀ</t>
  </si>
  <si>
    <t>F998</t>
  </si>
  <si>
    <t>DECURTAZIONE FONDO 3.356,97 EURO (ART.1 C.3 L. E CCNL 00-01)</t>
  </si>
  <si>
    <t>F934</t>
  </si>
  <si>
    <t>DECURTAZIONE DEL FONDO / PARTE FISSA</t>
  </si>
  <si>
    <t>F997</t>
  </si>
  <si>
    <t>Totale Risorse fisse</t>
  </si>
  <si>
    <t>Risorse variabili</t>
  </si>
  <si>
    <t>QUOTE PER LA PROGETTAZIONE (ART. 92 CC. 5-6  D.LGS. 163/06)</t>
  </si>
  <si>
    <t>F930</t>
  </si>
  <si>
    <t>SPONSORIZZAZIONI (ART. 43 L. 449/97)</t>
  </si>
  <si>
    <t>F959</t>
  </si>
  <si>
    <t>REC. EV. ICI (ART 3 C 57 L662/96, ART 59 C 1 L P DLGS446/97)</t>
  </si>
  <si>
    <t>F928</t>
  </si>
  <si>
    <t>INCARICHI DA SOGGETTI TERZI (ART. 20, CC. 3-5  CCNL 06-09)</t>
  </si>
  <si>
    <t>F68G</t>
  </si>
  <si>
    <r>
      <t xml:space="preserve">SPEC. DISP. DI LEGGE (ART. 20 C. 2 CCNL 06-09) </t>
    </r>
    <r>
      <rPr>
        <sz val="6"/>
        <rFont val="Arial"/>
        <family val="2"/>
      </rPr>
      <t>(**)</t>
    </r>
  </si>
  <si>
    <t>F404</t>
  </si>
  <si>
    <t>RIORGANIZZ. (ART. 26 C. 3 - PARTE VARIAB. CCNL 98-01)</t>
  </si>
  <si>
    <t>F943</t>
  </si>
  <si>
    <t>LIQUID. SENTENZE FAVOREVOLI ALL'ENTE (ART. 37 CCNL 98-01)</t>
  </si>
  <si>
    <t>F944</t>
  </si>
  <si>
    <t>INTEGRAZIONE 1,2% (ART. 26 C. 2 CCNL 98-01)</t>
  </si>
  <si>
    <t>F408</t>
  </si>
  <si>
    <t>ALTRE RISORSE VARIABILI</t>
  </si>
  <si>
    <t>F995</t>
  </si>
  <si>
    <t>SOMME NON UTILIZZATE FONDO ANNO PRECEDENTE</t>
  </si>
  <si>
    <t>F999</t>
  </si>
  <si>
    <t>DECURTAZIONE DEL FONDO / PARTE VARIABILE</t>
  </si>
  <si>
    <t>F993</t>
  </si>
  <si>
    <t>Totale Risorse variabili</t>
  </si>
  <si>
    <t>TOTALE</t>
  </si>
  <si>
    <t>(*) tutti gli importi vanno indicati in euro e al netto degli oneri sociali (contributi ed IRAP) a carico del datore di lavoro</t>
  </si>
  <si>
    <t>(**) Escluse le poste connesse a sponsorizzazioni, recupero evasione ICI e quelle relative a quote per la progettazione, identificate in voci separate.</t>
  </si>
  <si>
    <t xml:space="preserve">     </t>
  </si>
  <si>
    <t>PERSONALE NON DIRIGENTE</t>
  </si>
  <si>
    <t>Importo complessivo dell'eventuale incremento del fondo  rispetto al fondo relativo al 2009 (in euro):"</t>
  </si>
  <si>
    <t>Eventuale importo aggiuntivo  ai sensi dell'art. 15 c. 5 del CCNL 1.4.1999 (quota fissa e/o quota variabile, in euro):"</t>
  </si>
  <si>
    <t>Percentuale delle risorse complessive del Fondo  regolate dall'accordo annuale sull'utilizzo del Fondo:"</t>
  </si>
  <si>
    <t>Finanziamento della spesa per posizioni organizzative riportate in tavola 13 a carico del fondo</t>
  </si>
  <si>
    <t>Finanziamento della spesa per posizioni organizzative riportate in tavola 13 a carico del bilancio</t>
  </si>
  <si>
    <t>L'affidamento delle nuove posizioni organizzative dell'anno è avvenuta con la scelta del dirigente sulla base di incarichi predeterminati?</t>
  </si>
  <si>
    <t>Attraverso un bando ed una  successiva procedura comparativa?</t>
  </si>
  <si>
    <t>Per scelta dell'organo politico?</t>
  </si>
  <si>
    <t>Sulla base di altri fattori?</t>
  </si>
  <si>
    <t>Dettaglio delle posizioni organizzative in essere al 31.12</t>
  </si>
  <si>
    <t>PROGRESSIONI ORIZZONTALI NELL'ANNO DI RILEVAZIONE</t>
  </si>
  <si>
    <t>E' stata preventivamente verificata la sussistenza del requisito di cui all'art. 9, comma 1 del CCNL 11/04/2008 ai fini delle progressioni orizzontali secondo la disciplina dell'art. 5 del CCNL del 31/03/1999?</t>
  </si>
  <si>
    <t>Nell'ambito delle procedure per le progressioni orizzontali dell'anno, quanti sono stati i dipendenti che vi hanno concorso?</t>
  </si>
  <si>
    <t>Progressioni orizzontali nell'anno di rilevazione</t>
  </si>
  <si>
    <t>Area A / Categoria A / Fascia I</t>
  </si>
  <si>
    <t xml:space="preserve">(le percentuali vanno calcolate con riferimento al totale dei dipendenti </t>
  </si>
  <si>
    <t>numero progressioni</t>
  </si>
  <si>
    <t>dell' Area / Categoria / Fascia al 31/12 dell'anno precedente)</t>
  </si>
  <si>
    <t>Percentuale</t>
  </si>
  <si>
    <t>Area B / Categoria B / Fascia II</t>
  </si>
  <si>
    <t>Area C / Categoria C / Fascia III</t>
  </si>
  <si>
    <t>Area D / Categoria D</t>
  </si>
  <si>
    <t>Totale progressioni orizzontali effettuate</t>
  </si>
  <si>
    <t>PRODUTTIVITA' REGOLATA DALL'ACCORDO ANNUALE SULL'UTILIZZO DELLE RISORSE</t>
  </si>
  <si>
    <t>Importo totale destinato alla produttività individuale che si desume dall'accordo annuale sull'utilizzo delle risorse</t>
  </si>
  <si>
    <t>Importo totale destinato alla produttività collettiva che si desume dall'accordo annuale sull'utilizzo delle risorse</t>
  </si>
  <si>
    <t>Numero dipendenti con retribuzione di produttività Fondo  superiore o uguale al 90% del massimo attribuito"</t>
  </si>
  <si>
    <t>Numero dipendenti con retribuzione di produttività Fondo  compresa fra 60% e 90% del massimo attribuito"</t>
  </si>
  <si>
    <t>Numero dipendenti con retribuzione di produttività Fondo  inferiore o uguale al 60% del massimo attribuito"</t>
  </si>
  <si>
    <t>Viene effettuata la valutazione delle prestazioni e dei risultati dei dipendenti (art. 6 CCNL 31/03/1999)?</t>
  </si>
  <si>
    <t>Qual è il valore massimo in perc. dell’indennità di risultato rispetto all’indennità di posizione (art.10, comma 3 CCNL 31/03/1999)?</t>
  </si>
  <si>
    <t xml:space="preserve">Tabella 15  Altre risorse variabili: € 165.437 economie art. 27 D. Lgs. N. 150/2009 certificati dal Nucleo di Valutazione il 19/4/2011ed € 4.629,38 assorbimenti quote  produttività per pagamento incentivi progettazione e procuratorie.  Destinazione Fondo: Altri istituti non compresi nei precedenti sono: euro 35.147,40 indennità di qualifica  categoria D3 di cui all'art. 17 c.3 del CCNL 31.3.1999 ed euro 10.459,56 pagamento dei passaggi di qualifica di cui all'art. 7, c. 7 del citato CCNL </t>
  </si>
  <si>
    <t>Tabella 15 Fondo Unico per le Risorse Decentrate</t>
  </si>
  <si>
    <t>Macrocategoria : Personale Non Dirigente AGGIORNAMENTO MAGGIO 2012</t>
  </si>
  <si>
    <t>UNICO IMPORTO CONSOLIDATO ANNO 2003 (ART.31 C. 2 CCNL 02-05)</t>
  </si>
  <si>
    <t>F556</t>
  </si>
  <si>
    <t>INDENNITÀ DI COMPARTO QUOTA CARICO FONDO</t>
  </si>
  <si>
    <t>U07A</t>
  </si>
  <si>
    <t>INCREMENTI CCNL 02-05 (ART. 32. CC. 1-2 C. 7)</t>
  </si>
  <si>
    <t>F61G</t>
  </si>
  <si>
    <t>PROGRESSIONI ORIZZONTALI</t>
  </si>
  <si>
    <t>U255</t>
  </si>
  <si>
    <t>INCREMENTI CCNL 04-05 (ART. 4. CC. 1,4,5 PARTE FISSA)</t>
  </si>
  <si>
    <t>F62G</t>
  </si>
  <si>
    <t>POSIZIONI ORGANIZZATIVE</t>
  </si>
  <si>
    <t>U893</t>
  </si>
  <si>
    <t>INCREMENTI CCNL 06-09 (ART. 8. CC. 2,5,6,7 PARTE FISSA)</t>
  </si>
  <si>
    <t>F63G</t>
  </si>
  <si>
    <t>INDENNITÀ DI RESPONSABILITÀ / PROFESSIONALITÀ</t>
  </si>
  <si>
    <t>U08A</t>
  </si>
  <si>
    <t>RID. FONDO PER PROGR. STORICHE (DICH. CONG. 14 CCNL 02-05)</t>
  </si>
  <si>
    <t>F64G</t>
  </si>
  <si>
    <t>INDENNITÀ TURNO, RISCHIO, DISAGIO ECC.</t>
  </si>
  <si>
    <t>U257</t>
  </si>
  <si>
    <t>INCR DOT ORG/RIORG STAB SERV (ART15 C5 - P.FISSA CCNL 98-01)</t>
  </si>
  <si>
    <t>F918</t>
  </si>
  <si>
    <t>PRODUTTIVITÀ / PERFORMANCE COLLETTIVA</t>
  </si>
  <si>
    <t>U09A</t>
  </si>
  <si>
    <t>RIA E ASS. AD PERSONAM PERS. CESSATO (ART.4 C. 2 CCNL 00-01)</t>
  </si>
  <si>
    <t>F919</t>
  </si>
  <si>
    <t>PRODUTTIVITÀ / PERFORMANCE INDIVIDUALE</t>
  </si>
  <si>
    <t>U10A</t>
  </si>
  <si>
    <t>ALTRI ISTITUTI NON COMPRESI FRA I PRECEDENTI</t>
  </si>
  <si>
    <t>U998</t>
  </si>
  <si>
    <t>PROGRESSIONI ORIZZONTALI - CONTR</t>
  </si>
  <si>
    <t>U515</t>
  </si>
  <si>
    <t>POSIZIONI ORGANIZZATIVE - CONTR</t>
  </si>
  <si>
    <t>U885</t>
  </si>
  <si>
    <t>INDENNITÀ DI RESPONSABILITÀ / PROFESSIONALITÀ - CONTR</t>
  </si>
  <si>
    <t>U11A</t>
  </si>
  <si>
    <t>INDENNITÀ TURNO, RISCHIO, DISAGIO ECC. - CONTR</t>
  </si>
  <si>
    <t>U254</t>
  </si>
  <si>
    <r>
      <t xml:space="preserve">SPECIFICHE DISP. DI LEGGE (ART. 15 C. 1 L. K CCNL 98-01) </t>
    </r>
    <r>
      <rPr>
        <sz val="6"/>
        <rFont val="Arial"/>
        <family val="2"/>
      </rPr>
      <t>(**)</t>
    </r>
  </si>
  <si>
    <t>F929</t>
  </si>
  <si>
    <t>PRODUTTIVITÀ / PERFORMANCE COLLETTIVA - CONTR</t>
  </si>
  <si>
    <t>U252</t>
  </si>
  <si>
    <t>RISPARMI DA STRAORDINARIO (ART. 15 C. 1 LETT. M CCNL 98-01)</t>
  </si>
  <si>
    <t>F926</t>
  </si>
  <si>
    <t>PRODUTTIVITÀ / PERFORMANCE INDIVIDUALE - CONTR</t>
  </si>
  <si>
    <t>U253</t>
  </si>
  <si>
    <t>INTEGR. FONDO CCIAA IN EQ. FIN. (ART.15 C.1 L. N CCNL 98-01)</t>
  </si>
  <si>
    <t>F931</t>
  </si>
  <si>
    <t>ALTRI ISTITUTI NON COMPRESI FRA I PRECEDENTI - CONTR</t>
  </si>
  <si>
    <t>U995</t>
  </si>
  <si>
    <t>NUOVI SERVIZI O RIORG. (ART. 15 C. 5 - P.VARIAB. CCNL 98-01)</t>
  </si>
  <si>
    <t>F925</t>
  </si>
  <si>
    <t>INTEGRAZIONE 1,2% (ART. 15 C. 2 CCNL 98-01)</t>
  </si>
  <si>
    <t>F932</t>
  </si>
  <si>
    <t>MESSI NOTIFICATORI (ART. 54 CCNL 14.9.00)</t>
  </si>
  <si>
    <t>F933</t>
  </si>
  <si>
    <t>ACCANT. ART. 32 C. 7 CCNL 02-05 (ALTE PROFESS.)</t>
  </si>
  <si>
    <t>U262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</si>
</sst>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\ "/>
    <numFmt numFmtId="166" formatCode="0%"/>
    <numFmt numFmtId="167" formatCode="&quot;&quot;;&quot;&quot;;&quot;&quot;;&quot;&quot;"/>
    <numFmt numFmtId="168" formatCode="0"/>
    <numFmt numFmtId="169" formatCode="0.00"/>
    <numFmt numFmtId="170" formatCode="GENERAL_)"/>
    <numFmt numFmtId="171" formatCode="#,##0"/>
    <numFmt numFmtId="172" formatCode="#,###"/>
  </numFmts>
  <fonts count="32">
    <font>
      <sz val="10"/>
      <name val="Arial"/>
      <family val="2"/>
    </font>
    <font>
      <sz val="10"/>
      <name val="Courier New"/>
      <family val="3"/>
    </font>
    <font>
      <sz val="8"/>
      <color indexed="8"/>
      <name val="Trebuchet MS"/>
      <family val="2"/>
    </font>
    <font>
      <sz val="8"/>
      <name val="Arial"/>
      <family val="2"/>
    </font>
    <font>
      <sz val="12"/>
      <name val="Courier New"/>
      <family val="3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5"/>
      <name val="Times New Roman"/>
      <family val="1"/>
    </font>
    <font>
      <b/>
      <sz val="15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11"/>
      <name val="Courier New"/>
      <family val="3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8"/>
      <color indexed="10"/>
      <name val="Trebuchet MS"/>
      <family val="2"/>
    </font>
    <font>
      <b/>
      <sz val="18"/>
      <name val="Times New Roman"/>
      <family val="1"/>
    </font>
    <font>
      <b/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7"/>
      <name val="MS Serif"/>
      <family val="1"/>
    </font>
    <font>
      <sz val="6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Courier New"/>
      <family val="3"/>
    </font>
    <font>
      <sz val="10"/>
      <color indexed="8"/>
      <name val="Courier New"/>
      <family val="3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5" fontId="1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6" fontId="3" fillId="0" borderId="0" applyFill="0" applyBorder="0" applyAlignment="0" applyProtection="0"/>
    <xf numFmtId="164" fontId="1" fillId="0" borderId="0">
      <alignment/>
      <protection/>
    </xf>
  </cellStyleXfs>
  <cellXfs count="398">
    <xf numFmtId="164" fontId="0" fillId="0" borderId="0" xfId="0" applyAlignment="1">
      <alignment/>
    </xf>
    <xf numFmtId="165" fontId="4" fillId="0" borderId="0" xfId="20" applyNumberFormat="1" applyFont="1" applyAlignment="1" applyProtection="1">
      <alignment horizontal="right" vertical="center"/>
      <protection/>
    </xf>
    <xf numFmtId="165" fontId="0" fillId="0" borderId="0" xfId="20" applyNumberFormat="1" applyFont="1" applyAlignment="1" applyProtection="1">
      <alignment vertical="center"/>
      <protection/>
    </xf>
    <xf numFmtId="165" fontId="1" fillId="0" borderId="0" xfId="20" applyNumberFormat="1" applyAlignment="1" applyProtection="1">
      <alignment vertical="center"/>
      <protection locked="0"/>
    </xf>
    <xf numFmtId="165" fontId="1" fillId="0" borderId="0" xfId="20" applyNumberFormat="1" applyAlignment="1" applyProtection="1">
      <alignment vertical="center"/>
      <protection hidden="1" locked="0"/>
    </xf>
    <xf numFmtId="165" fontId="1" fillId="0" borderId="0" xfId="20" applyNumberFormat="1" applyAlignment="1" applyProtection="1">
      <alignment vertical="center"/>
      <protection/>
    </xf>
    <xf numFmtId="165" fontId="4" fillId="2" borderId="1" xfId="20" applyNumberFormat="1" applyFont="1" applyFill="1" applyBorder="1" applyAlignment="1" applyProtection="1">
      <alignment horizontal="right" vertical="center"/>
      <protection/>
    </xf>
    <xf numFmtId="165" fontId="0" fillId="2" borderId="2" xfId="20" applyNumberFormat="1" applyFont="1" applyFill="1" applyBorder="1" applyAlignment="1" applyProtection="1">
      <alignment vertical="center"/>
      <protection/>
    </xf>
    <xf numFmtId="164" fontId="5" fillId="2" borderId="2" xfId="22" applyFont="1" applyFill="1" applyBorder="1" applyAlignment="1">
      <alignment horizontal="center" readingOrder="1"/>
      <protection/>
    </xf>
    <xf numFmtId="165" fontId="0" fillId="2" borderId="3" xfId="20" applyNumberFormat="1" applyFont="1" applyFill="1" applyBorder="1" applyAlignment="1" applyProtection="1">
      <alignment vertical="center"/>
      <protection/>
    </xf>
    <xf numFmtId="167" fontId="1" fillId="0" borderId="0" xfId="20" applyNumberFormat="1" applyFont="1" applyAlignment="1" applyProtection="1">
      <alignment vertical="center"/>
      <protection locked="0"/>
    </xf>
    <xf numFmtId="165" fontId="4" fillId="2" borderId="4" xfId="20" applyNumberFormat="1" applyFont="1" applyFill="1" applyBorder="1" applyAlignment="1" applyProtection="1">
      <alignment horizontal="right" vertical="center"/>
      <protection/>
    </xf>
    <xf numFmtId="165" fontId="0" fillId="2" borderId="0" xfId="20" applyNumberFormat="1" applyFont="1" applyFill="1" applyBorder="1" applyAlignment="1" applyProtection="1">
      <alignment vertical="center"/>
      <protection/>
    </xf>
    <xf numFmtId="164" fontId="5" fillId="2" borderId="0" xfId="22" applyFont="1" applyFill="1" applyBorder="1" applyAlignment="1">
      <alignment horizontal="left" readingOrder="1"/>
      <protection/>
    </xf>
    <xf numFmtId="165" fontId="0" fillId="2" borderId="5" xfId="20" applyNumberFormat="1" applyFont="1" applyFill="1" applyBorder="1" applyAlignment="1" applyProtection="1">
      <alignment vertical="center"/>
      <protection/>
    </xf>
    <xf numFmtId="164" fontId="5" fillId="2" borderId="0" xfId="22" applyFont="1" applyFill="1" applyBorder="1" applyAlignment="1">
      <alignment horizontal="left"/>
      <protection/>
    </xf>
    <xf numFmtId="165" fontId="1" fillId="2" borderId="0" xfId="20" applyNumberFormat="1" applyFill="1" applyBorder="1" applyAlignment="1" applyProtection="1">
      <alignment vertical="center"/>
      <protection/>
    </xf>
    <xf numFmtId="165" fontId="4" fillId="2" borderId="6" xfId="20" applyNumberFormat="1" applyFont="1" applyFill="1" applyBorder="1" applyAlignment="1" applyProtection="1">
      <alignment horizontal="right" vertical="top"/>
      <protection/>
    </xf>
    <xf numFmtId="164" fontId="5" fillId="2" borderId="7" xfId="22" applyFont="1" applyFill="1" applyBorder="1" applyAlignment="1">
      <alignment vertical="top"/>
      <protection/>
    </xf>
    <xf numFmtId="164" fontId="5" fillId="2" borderId="7" xfId="22" applyFont="1" applyFill="1" applyBorder="1" applyAlignment="1">
      <alignment horizontal="left" vertical="top"/>
      <protection/>
    </xf>
    <xf numFmtId="165" fontId="0" fillId="2" borderId="7" xfId="20" applyNumberFormat="1" applyFont="1" applyFill="1" applyBorder="1" applyAlignment="1" applyProtection="1">
      <alignment vertical="top"/>
      <protection/>
    </xf>
    <xf numFmtId="165" fontId="0" fillId="2" borderId="8" xfId="20" applyNumberFormat="1" applyFont="1" applyFill="1" applyBorder="1" applyAlignment="1" applyProtection="1">
      <alignment vertical="top"/>
      <protection/>
    </xf>
    <xf numFmtId="167" fontId="1" fillId="0" borderId="0" xfId="20" applyNumberFormat="1" applyFont="1" applyAlignment="1" applyProtection="1">
      <alignment vertical="top"/>
      <protection locked="0"/>
    </xf>
    <xf numFmtId="165" fontId="1" fillId="0" borderId="0" xfId="20" applyNumberFormat="1" applyAlignment="1" applyProtection="1">
      <alignment vertical="top"/>
      <protection hidden="1" locked="0"/>
    </xf>
    <xf numFmtId="165" fontId="1" fillId="0" borderId="0" xfId="20" applyNumberFormat="1" applyAlignment="1" applyProtection="1">
      <alignment vertical="top"/>
      <protection/>
    </xf>
    <xf numFmtId="165" fontId="4" fillId="0" borderId="0" xfId="20" applyNumberFormat="1" applyFont="1" applyAlignment="1" applyProtection="1">
      <alignment vertical="center"/>
      <protection/>
    </xf>
    <xf numFmtId="165" fontId="6" fillId="0" borderId="0" xfId="20" applyNumberFormat="1" applyFont="1" applyAlignment="1" applyProtection="1">
      <alignment horizontal="left" vertical="center"/>
      <protection/>
    </xf>
    <xf numFmtId="165" fontId="7" fillId="0" borderId="0" xfId="20" applyNumberFormat="1" applyFont="1" applyAlignment="1" applyProtection="1">
      <alignment vertical="center"/>
      <protection/>
    </xf>
    <xf numFmtId="165" fontId="6" fillId="0" borderId="0" xfId="20" applyNumberFormat="1" applyFont="1" applyAlignment="1" applyProtection="1">
      <alignment vertical="center"/>
      <protection/>
    </xf>
    <xf numFmtId="165" fontId="8" fillId="0" borderId="0" xfId="20" applyNumberFormat="1" applyFont="1" applyAlignment="1" applyProtection="1">
      <alignment vertical="center"/>
      <protection/>
    </xf>
    <xf numFmtId="165" fontId="9" fillId="0" borderId="0" xfId="20" applyNumberFormat="1" applyFont="1" applyFill="1" applyBorder="1" applyAlignment="1" applyProtection="1">
      <alignment vertical="center"/>
      <protection/>
    </xf>
    <xf numFmtId="165" fontId="7" fillId="0" borderId="0" xfId="20" applyNumberFormat="1" applyFont="1" applyFill="1" applyBorder="1" applyAlignment="1" applyProtection="1">
      <alignment vertical="center"/>
      <protection/>
    </xf>
    <xf numFmtId="165" fontId="8" fillId="0" borderId="0" xfId="20" applyNumberFormat="1" applyFont="1" applyAlignment="1" applyProtection="1">
      <alignment vertical="center"/>
      <protection locked="0"/>
    </xf>
    <xf numFmtId="165" fontId="8" fillId="0" borderId="0" xfId="20" applyNumberFormat="1" applyFont="1" applyAlignment="1" applyProtection="1">
      <alignment vertical="center"/>
      <protection hidden="1" locked="0"/>
    </xf>
    <xf numFmtId="165" fontId="9" fillId="0" borderId="0" xfId="20" applyNumberFormat="1" applyFont="1" applyFill="1" applyBorder="1" applyAlignment="1" applyProtection="1">
      <alignment horizontal="center" vertical="center" wrapText="1"/>
      <protection/>
    </xf>
    <xf numFmtId="165" fontId="4" fillId="0" borderId="0" xfId="20" applyNumberFormat="1" applyFont="1" applyBorder="1" applyAlignment="1" applyProtection="1">
      <alignment horizontal="right" vertical="center"/>
      <protection/>
    </xf>
    <xf numFmtId="165" fontId="9" fillId="3" borderId="9" xfId="20" applyNumberFormat="1" applyFont="1" applyFill="1" applyBorder="1" applyAlignment="1" applyProtection="1">
      <alignment horizontal="left" vertical="center"/>
      <protection/>
    </xf>
    <xf numFmtId="165" fontId="9" fillId="3" borderId="10" xfId="20" applyNumberFormat="1" applyFont="1" applyFill="1" applyBorder="1" applyAlignment="1" applyProtection="1">
      <alignment horizontal="left" vertical="center"/>
      <protection/>
    </xf>
    <xf numFmtId="165" fontId="9" fillId="3" borderId="11" xfId="20" applyNumberFormat="1" applyFont="1" applyFill="1" applyBorder="1" applyAlignment="1" applyProtection="1">
      <alignment vertical="center"/>
      <protection/>
    </xf>
    <xf numFmtId="165" fontId="9" fillId="0" borderId="0" xfId="20" applyNumberFormat="1" applyFont="1" applyFill="1" applyBorder="1" applyAlignment="1" applyProtection="1">
      <alignment horizontal="left" vertical="center"/>
      <protection/>
    </xf>
    <xf numFmtId="164" fontId="10" fillId="0" borderId="0" xfId="23" applyFont="1" applyProtection="1">
      <alignment/>
      <protection/>
    </xf>
    <xf numFmtId="164" fontId="3" fillId="0" borderId="0" xfId="23" applyProtection="1">
      <alignment/>
      <protection/>
    </xf>
    <xf numFmtId="165" fontId="4" fillId="0" borderId="1" xfId="20" applyNumberFormat="1" applyFont="1" applyBorder="1" applyAlignment="1" applyProtection="1">
      <alignment horizontal="right" vertical="center"/>
      <protection/>
    </xf>
    <xf numFmtId="165" fontId="11" fillId="0" borderId="2" xfId="20" applyNumberFormat="1" applyFont="1" applyBorder="1" applyAlignment="1" applyProtection="1">
      <alignment vertical="center"/>
      <protection/>
    </xf>
    <xf numFmtId="165" fontId="0" fillId="0" borderId="2" xfId="20" applyNumberFormat="1" applyFont="1" applyBorder="1" applyAlignment="1" applyProtection="1">
      <alignment vertical="center"/>
      <protection/>
    </xf>
    <xf numFmtId="165" fontId="12" fillId="4" borderId="9" xfId="20" applyNumberFormat="1" applyFont="1" applyFill="1" applyBorder="1" applyAlignment="1" applyProtection="1">
      <alignment horizontal="center" vertical="center"/>
      <protection/>
    </xf>
    <xf numFmtId="164" fontId="12" fillId="4" borderId="10" xfId="27" applyFont="1" applyFill="1" applyBorder="1" applyAlignment="1" applyProtection="1">
      <alignment horizontal="center" vertical="center"/>
      <protection/>
    </xf>
    <xf numFmtId="164" fontId="12" fillId="4" borderId="11" xfId="27" applyFont="1" applyFill="1" applyBorder="1" applyAlignment="1" applyProtection="1">
      <alignment horizontal="center" vertical="center"/>
      <protection/>
    </xf>
    <xf numFmtId="165" fontId="4" fillId="0" borderId="4" xfId="20" applyNumberFormat="1" applyFont="1" applyBorder="1" applyAlignment="1" applyProtection="1">
      <alignment horizontal="right"/>
      <protection/>
    </xf>
    <xf numFmtId="165" fontId="11" fillId="0" borderId="5" xfId="20" applyNumberFormat="1" applyFont="1" applyBorder="1" applyAlignment="1" applyProtection="1">
      <alignment horizontal="left" vertical="center" wrapText="1"/>
      <protection/>
    </xf>
    <xf numFmtId="165" fontId="11" fillId="5" borderId="12" xfId="20" applyNumberFormat="1" applyFont="1" applyFill="1" applyBorder="1" applyAlignment="1" applyProtection="1">
      <alignment vertical="center"/>
      <protection locked="0"/>
    </xf>
    <xf numFmtId="165" fontId="1" fillId="0" borderId="0" xfId="20" applyNumberFormat="1" applyAlignment="1" applyProtection="1">
      <alignment/>
      <protection locked="0"/>
    </xf>
    <xf numFmtId="165" fontId="1" fillId="0" borderId="0" xfId="20" applyNumberFormat="1" applyAlignment="1" applyProtection="1">
      <alignment/>
      <protection hidden="1" locked="0"/>
    </xf>
    <xf numFmtId="165" fontId="1" fillId="0" borderId="0" xfId="20" applyNumberFormat="1" applyAlignment="1" applyProtection="1">
      <alignment/>
      <protection/>
    </xf>
    <xf numFmtId="164" fontId="3" fillId="0" borderId="0" xfId="23" applyBorder="1" applyAlignment="1" applyProtection="1">
      <alignment/>
      <protection/>
    </xf>
    <xf numFmtId="164" fontId="3" fillId="0" borderId="5" xfId="23" applyBorder="1" applyAlignment="1" applyProtection="1">
      <alignment/>
      <protection/>
    </xf>
    <xf numFmtId="165" fontId="11" fillId="0" borderId="5" xfId="20" applyNumberFormat="1" applyFont="1" applyFill="1" applyBorder="1" applyAlignment="1" applyProtection="1">
      <alignment horizontal="left" vertical="center" wrapText="1"/>
      <protection/>
    </xf>
    <xf numFmtId="165" fontId="11" fillId="0" borderId="12" xfId="20" applyNumberFormat="1" applyFont="1" applyFill="1" applyBorder="1" applyAlignment="1" applyProtection="1">
      <alignment vertical="center"/>
      <protection locked="0"/>
    </xf>
    <xf numFmtId="165" fontId="11" fillId="0" borderId="0" xfId="20" applyNumberFormat="1" applyFont="1" applyFill="1" applyBorder="1" applyAlignment="1" applyProtection="1">
      <alignment horizontal="left" vertical="top"/>
      <protection/>
    </xf>
    <xf numFmtId="165" fontId="11" fillId="0" borderId="0" xfId="20" applyNumberFormat="1" applyFont="1" applyFill="1" applyBorder="1" applyAlignment="1" applyProtection="1">
      <alignment horizontal="left"/>
      <protection/>
    </xf>
    <xf numFmtId="165" fontId="11" fillId="0" borderId="0" xfId="20" applyNumberFormat="1" applyFont="1" applyFill="1" applyBorder="1" applyAlignment="1" applyProtection="1">
      <alignment horizontal="left" vertical="center"/>
      <protection/>
    </xf>
    <xf numFmtId="165" fontId="0" fillId="0" borderId="0" xfId="20" applyNumberFormat="1" applyFont="1" applyFill="1" applyBorder="1" applyAlignment="1" applyProtection="1">
      <alignment vertical="center"/>
      <protection/>
    </xf>
    <xf numFmtId="165" fontId="12" fillId="6" borderId="12" xfId="20" applyNumberFormat="1" applyFont="1" applyFill="1" applyBorder="1" applyAlignment="1" applyProtection="1">
      <alignment horizontal="center" vertical="center"/>
      <protection/>
    </xf>
    <xf numFmtId="165" fontId="4" fillId="0" borderId="4" xfId="20" applyNumberFormat="1" applyFont="1" applyBorder="1" applyAlignment="1" applyProtection="1">
      <alignment horizontal="right" vertical="center"/>
      <protection/>
    </xf>
    <xf numFmtId="168" fontId="11" fillId="7" borderId="12" xfId="20" applyNumberFormat="1" applyFont="1" applyFill="1" applyBorder="1" applyAlignment="1" applyProtection="1">
      <alignment vertical="center"/>
      <protection locked="0"/>
    </xf>
    <xf numFmtId="165" fontId="0" fillId="0" borderId="0" xfId="20" applyNumberFormat="1" applyFont="1" applyFill="1" applyBorder="1" applyAlignment="1" applyProtection="1">
      <alignment/>
      <protection/>
    </xf>
    <xf numFmtId="165" fontId="0" fillId="0" borderId="5" xfId="20" applyNumberFormat="1" applyFont="1" applyFill="1" applyBorder="1" applyAlignment="1" applyProtection="1">
      <alignment/>
      <protection/>
    </xf>
    <xf numFmtId="165" fontId="11" fillId="0" borderId="5" xfId="24" applyNumberFormat="1" applyFont="1" applyFill="1" applyBorder="1" applyAlignment="1" applyProtection="1">
      <alignment horizontal="left" vertical="center" wrapText="1"/>
      <protection/>
    </xf>
    <xf numFmtId="165" fontId="11" fillId="0" borderId="0" xfId="24" applyNumberFormat="1" applyFont="1" applyFill="1" applyBorder="1" applyAlignment="1" applyProtection="1">
      <alignment horizontal="left" vertical="top"/>
      <protection/>
    </xf>
    <xf numFmtId="165" fontId="11" fillId="0" borderId="0" xfId="24" applyNumberFormat="1" applyFont="1" applyFill="1" applyBorder="1" applyAlignment="1" applyProtection="1">
      <alignment horizontal="left"/>
      <protection/>
    </xf>
    <xf numFmtId="165" fontId="11" fillId="0" borderId="0" xfId="24" applyNumberFormat="1" applyFont="1" applyFill="1" applyBorder="1" applyAlignment="1" applyProtection="1">
      <alignment horizontal="left" wrapText="1"/>
      <protection/>
    </xf>
    <xf numFmtId="169" fontId="11" fillId="7" borderId="12" xfId="20" applyNumberFormat="1" applyFont="1" applyFill="1" applyBorder="1" applyAlignment="1" applyProtection="1">
      <alignment vertical="center"/>
      <protection locked="0"/>
    </xf>
    <xf numFmtId="165" fontId="0" fillId="0" borderId="0" xfId="24" applyNumberFormat="1" applyFont="1" applyBorder="1" applyAlignment="1" applyProtection="1">
      <alignment vertical="center"/>
      <protection/>
    </xf>
    <xf numFmtId="169" fontId="0" fillId="5" borderId="3" xfId="20" applyNumberFormat="1" applyFont="1" applyFill="1" applyBorder="1" applyAlignment="1" applyProtection="1">
      <alignment/>
      <protection/>
    </xf>
    <xf numFmtId="165" fontId="11" fillId="0" borderId="5" xfId="20" applyNumberFormat="1" applyFont="1" applyFill="1" applyBorder="1" applyAlignment="1" applyProtection="1">
      <alignment horizontal="left" wrapText="1"/>
      <protection/>
    </xf>
    <xf numFmtId="169" fontId="11" fillId="2" borderId="12" xfId="20" applyNumberFormat="1" applyFont="1" applyFill="1" applyBorder="1" applyAlignment="1" applyProtection="1">
      <alignment vertical="center"/>
      <protection/>
    </xf>
    <xf numFmtId="165" fontId="11" fillId="0" borderId="0" xfId="20" applyNumberFormat="1" applyFont="1" applyFill="1" applyBorder="1" applyAlignment="1" applyProtection="1">
      <alignment horizontal="left" wrapText="1"/>
      <protection/>
    </xf>
    <xf numFmtId="169" fontId="0" fillId="5" borderId="5" xfId="20" applyNumberFormat="1" applyFont="1" applyFill="1" applyBorder="1" applyAlignment="1" applyProtection="1">
      <alignment/>
      <protection/>
    </xf>
    <xf numFmtId="168" fontId="11" fillId="2" borderId="12" xfId="20" applyNumberFormat="1" applyFont="1" applyFill="1" applyBorder="1" applyAlignment="1" applyProtection="1">
      <alignment vertical="center"/>
      <protection/>
    </xf>
    <xf numFmtId="165" fontId="4" fillId="0" borderId="6" xfId="20" applyNumberFormat="1" applyFont="1" applyBorder="1" applyAlignment="1" applyProtection="1">
      <alignment horizontal="right"/>
      <protection/>
    </xf>
    <xf numFmtId="165" fontId="11" fillId="0" borderId="7" xfId="20" applyNumberFormat="1" applyFont="1" applyFill="1" applyBorder="1" applyAlignment="1" applyProtection="1">
      <alignment horizontal="left"/>
      <protection/>
    </xf>
    <xf numFmtId="165" fontId="11" fillId="0" borderId="7" xfId="20" applyNumberFormat="1" applyFont="1" applyFill="1" applyBorder="1" applyAlignment="1" applyProtection="1">
      <alignment horizontal="left" wrapText="1"/>
      <protection/>
    </xf>
    <xf numFmtId="169" fontId="0" fillId="5" borderId="8" xfId="20" applyNumberFormat="1" applyFont="1" applyFill="1" applyBorder="1" applyAlignment="1" applyProtection="1">
      <alignment/>
      <protection/>
    </xf>
    <xf numFmtId="165" fontId="4" fillId="0" borderId="0" xfId="20" applyNumberFormat="1" applyFont="1" applyBorder="1" applyAlignment="1" applyProtection="1">
      <alignment horizontal="right"/>
      <protection/>
    </xf>
    <xf numFmtId="165" fontId="11" fillId="0" borderId="0" xfId="20" applyNumberFormat="1" applyFont="1" applyFill="1" applyAlignment="1" applyProtection="1">
      <alignment horizontal="left"/>
      <protection/>
    </xf>
    <xf numFmtId="164" fontId="10" fillId="0" borderId="2" xfId="23" applyFont="1" applyBorder="1" applyProtection="1">
      <alignment/>
      <protection/>
    </xf>
    <xf numFmtId="164" fontId="3" fillId="0" borderId="2" xfId="23" applyBorder="1" applyProtection="1">
      <alignment/>
      <protection/>
    </xf>
    <xf numFmtId="164" fontId="3" fillId="0" borderId="0" xfId="23" applyBorder="1" applyProtection="1">
      <alignment/>
      <protection/>
    </xf>
    <xf numFmtId="164" fontId="10" fillId="0" borderId="0" xfId="23" applyFont="1" applyBorder="1" applyProtection="1">
      <alignment/>
      <protection/>
    </xf>
    <xf numFmtId="164" fontId="3" fillId="0" borderId="8" xfId="23" applyBorder="1" applyProtection="1">
      <alignment/>
      <protection/>
    </xf>
    <xf numFmtId="165" fontId="0" fillId="0" borderId="0" xfId="20" applyNumberFormat="1" applyFont="1" applyBorder="1" applyAlignment="1" applyProtection="1">
      <alignment horizontal="left" vertical="center"/>
      <protection/>
    </xf>
    <xf numFmtId="165" fontId="0" fillId="0" borderId="0" xfId="20" applyNumberFormat="1" applyFont="1" applyBorder="1" applyAlignment="1" applyProtection="1">
      <alignment vertical="center"/>
      <protection/>
    </xf>
    <xf numFmtId="165" fontId="13" fillId="4" borderId="12" xfId="20" applyNumberFormat="1" applyFont="1" applyFill="1" applyBorder="1" applyAlignment="1" applyProtection="1">
      <alignment horizontal="center" vertical="center"/>
      <protection/>
    </xf>
    <xf numFmtId="165" fontId="13" fillId="3" borderId="12" xfId="20" applyNumberFormat="1" applyFont="1" applyFill="1" applyBorder="1" applyAlignment="1" applyProtection="1">
      <alignment horizontal="center" vertical="center"/>
      <protection/>
    </xf>
    <xf numFmtId="165" fontId="0" fillId="0" borderId="0" xfId="20" applyNumberFormat="1" applyFont="1" applyBorder="1" applyAlignment="1" applyProtection="1">
      <alignment/>
      <protection/>
    </xf>
    <xf numFmtId="165" fontId="0" fillId="7" borderId="12" xfId="20" applyNumberFormat="1" applyFont="1" applyFill="1" applyBorder="1" applyAlignment="1" applyProtection="1">
      <alignment/>
      <protection/>
    </xf>
    <xf numFmtId="165" fontId="12" fillId="7" borderId="12" xfId="20" applyNumberFormat="1" applyFont="1" applyFill="1" applyBorder="1" applyAlignment="1" applyProtection="1">
      <alignment horizontal="center"/>
      <protection/>
    </xf>
    <xf numFmtId="164" fontId="1" fillId="0" borderId="0" xfId="20" applyNumberFormat="1" applyAlignment="1" applyProtection="1">
      <alignment vertical="center"/>
      <protection locked="0"/>
    </xf>
    <xf numFmtId="165" fontId="11" fillId="0" borderId="0" xfId="20" applyNumberFormat="1" applyFont="1" applyBorder="1" applyAlignment="1" applyProtection="1">
      <alignment horizontal="left"/>
      <protection/>
    </xf>
    <xf numFmtId="165" fontId="0" fillId="0" borderId="0" xfId="20" applyNumberFormat="1" applyFont="1" applyBorder="1" applyAlignment="1" applyProtection="1">
      <alignment horizontal="left"/>
      <protection/>
    </xf>
    <xf numFmtId="165" fontId="0" fillId="0" borderId="5" xfId="20" applyNumberFormat="1" applyFont="1" applyBorder="1" applyAlignment="1" applyProtection="1">
      <alignment/>
      <protection/>
    </xf>
    <xf numFmtId="165" fontId="0" fillId="2" borderId="12" xfId="20" applyNumberFormat="1" applyFont="1" applyFill="1" applyBorder="1" applyAlignment="1" applyProtection="1">
      <alignment vertical="center"/>
      <protection/>
    </xf>
    <xf numFmtId="165" fontId="11" fillId="0" borderId="0" xfId="20" applyNumberFormat="1" applyFont="1" applyFill="1" applyBorder="1" applyAlignment="1" applyProtection="1">
      <alignment wrapText="1"/>
      <protection/>
    </xf>
    <xf numFmtId="165" fontId="0" fillId="5" borderId="0" xfId="20" applyNumberFormat="1" applyFont="1" applyFill="1" applyBorder="1" applyAlignment="1" applyProtection="1">
      <alignment/>
      <protection/>
    </xf>
    <xf numFmtId="165" fontId="0" fillId="5" borderId="5" xfId="20" applyNumberFormat="1" applyFont="1" applyFill="1" applyBorder="1" applyAlignment="1" applyProtection="1">
      <alignment/>
      <protection/>
    </xf>
    <xf numFmtId="165" fontId="11" fillId="2" borderId="12" xfId="20" applyNumberFormat="1" applyFont="1" applyFill="1" applyBorder="1" applyAlignment="1" applyProtection="1">
      <alignment vertical="center"/>
      <protection/>
    </xf>
    <xf numFmtId="165" fontId="1" fillId="0" borderId="0" xfId="20" applyNumberFormat="1" applyBorder="1" applyAlignment="1" applyProtection="1">
      <alignment vertical="center"/>
      <protection/>
    </xf>
    <xf numFmtId="165" fontId="11" fillId="0" borderId="5" xfId="24" applyNumberFormat="1" applyFont="1" applyBorder="1" applyAlignment="1" applyProtection="1">
      <alignment horizontal="left" vertical="center" wrapText="1"/>
      <protection/>
    </xf>
    <xf numFmtId="165" fontId="11" fillId="0" borderId="0" xfId="24" applyNumberFormat="1" applyFont="1" applyBorder="1" applyAlignment="1" applyProtection="1">
      <alignment vertical="top"/>
      <protection/>
    </xf>
    <xf numFmtId="165" fontId="11" fillId="0" borderId="0" xfId="24" applyNumberFormat="1" applyFont="1" applyBorder="1" applyAlignment="1" applyProtection="1">
      <alignment vertical="center"/>
      <protection/>
    </xf>
    <xf numFmtId="165" fontId="1" fillId="0" borderId="0" xfId="24" applyNumberFormat="1" applyBorder="1" applyAlignment="1" applyProtection="1">
      <alignment vertical="center"/>
      <protection/>
    </xf>
    <xf numFmtId="165" fontId="11" fillId="0" borderId="5" xfId="24" applyNumberFormat="1" applyFont="1" applyBorder="1" applyAlignment="1" applyProtection="1">
      <alignment vertical="center"/>
      <protection/>
    </xf>
    <xf numFmtId="165" fontId="14" fillId="0" borderId="12" xfId="20" applyNumberFormat="1" applyFont="1" applyFill="1" applyBorder="1" applyAlignment="1" applyProtection="1">
      <alignment horizontal="center" vertical="center"/>
      <protection locked="0"/>
    </xf>
    <xf numFmtId="165" fontId="11" fillId="0" borderId="0" xfId="20" applyNumberFormat="1" applyFont="1" applyFill="1" applyBorder="1" applyAlignment="1" applyProtection="1">
      <alignment horizontal="left" vertical="center" wrapText="1"/>
      <protection/>
    </xf>
    <xf numFmtId="165" fontId="11" fillId="0" borderId="0" xfId="20" applyNumberFormat="1" applyFont="1" applyBorder="1" applyAlignment="1" applyProtection="1">
      <alignment vertical="center"/>
      <protection/>
    </xf>
    <xf numFmtId="165" fontId="0" fillId="0" borderId="5" xfId="20" applyNumberFormat="1" applyFont="1" applyBorder="1" applyAlignment="1" applyProtection="1">
      <alignment vertical="center"/>
      <protection/>
    </xf>
    <xf numFmtId="164" fontId="3" fillId="0" borderId="5" xfId="23" applyBorder="1" applyProtection="1">
      <alignment/>
      <protection/>
    </xf>
    <xf numFmtId="165" fontId="4" fillId="0" borderId="6" xfId="20" applyNumberFormat="1" applyFont="1" applyBorder="1" applyAlignment="1" applyProtection="1">
      <alignment horizontal="right" vertical="center"/>
      <protection/>
    </xf>
    <xf numFmtId="165" fontId="1" fillId="0" borderId="7" xfId="20" applyNumberFormat="1" applyBorder="1" applyAlignment="1" applyProtection="1">
      <alignment vertical="center"/>
      <protection/>
    </xf>
    <xf numFmtId="165" fontId="0" fillId="0" borderId="7" xfId="20" applyNumberFormat="1" applyFont="1" applyBorder="1" applyAlignment="1" applyProtection="1">
      <alignment horizontal="left" vertical="center"/>
      <protection/>
    </xf>
    <xf numFmtId="165" fontId="0" fillId="0" borderId="7" xfId="20" applyNumberFormat="1" applyFont="1" applyBorder="1" applyAlignment="1" applyProtection="1">
      <alignment vertical="center"/>
      <protection/>
    </xf>
    <xf numFmtId="165" fontId="10" fillId="0" borderId="0" xfId="20" applyNumberFormat="1" applyFont="1" applyAlignment="1" applyProtection="1">
      <alignment vertical="center"/>
      <protection/>
    </xf>
    <xf numFmtId="165" fontId="0" fillId="0" borderId="0" xfId="20" applyNumberFormat="1" applyFont="1" applyAlignment="1" applyProtection="1">
      <alignment horizontal="left" vertical="center"/>
      <protection/>
    </xf>
    <xf numFmtId="165" fontId="0" fillId="0" borderId="2" xfId="20" applyNumberFormat="1" applyFont="1" applyBorder="1" applyAlignment="1" applyProtection="1">
      <alignment horizontal="left" vertical="center"/>
      <protection/>
    </xf>
    <xf numFmtId="164" fontId="0" fillId="0" borderId="0" xfId="26" applyNumberFormat="1" applyAlignment="1" applyProtection="1">
      <alignment vertical="center"/>
      <protection locked="0"/>
    </xf>
    <xf numFmtId="164" fontId="0" fillId="0" borderId="0" xfId="26" applyAlignment="1" applyProtection="1">
      <alignment/>
      <protection/>
    </xf>
    <xf numFmtId="164" fontId="0" fillId="0" borderId="0" xfId="26" applyAlignment="1" applyProtection="1">
      <alignment vertical="center"/>
      <protection locked="0"/>
    </xf>
    <xf numFmtId="164" fontId="0" fillId="0" borderId="0" xfId="26" applyAlignment="1" applyProtection="1">
      <alignment vertical="center"/>
      <protection hidden="1" locked="0"/>
    </xf>
    <xf numFmtId="165" fontId="14" fillId="7" borderId="12" xfId="20" applyNumberFormat="1" applyFont="1" applyFill="1" applyBorder="1" applyAlignment="1" applyProtection="1">
      <alignment horizontal="center"/>
      <protection/>
    </xf>
    <xf numFmtId="165" fontId="11" fillId="7" borderId="12" xfId="20" applyNumberFormat="1" applyFont="1" applyFill="1" applyBorder="1" applyAlignment="1" applyProtection="1">
      <alignment/>
      <protection/>
    </xf>
    <xf numFmtId="164" fontId="14" fillId="0" borderId="0" xfId="26" applyFont="1" applyBorder="1" applyAlignment="1" applyProtection="1">
      <alignment horizontal="center" vertical="center" wrapText="1"/>
      <protection/>
    </xf>
    <xf numFmtId="165" fontId="0" fillId="0" borderId="5" xfId="20" applyNumberFormat="1" applyFont="1" applyFill="1" applyBorder="1" applyAlignment="1" applyProtection="1">
      <alignment vertical="center"/>
      <protection/>
    </xf>
    <xf numFmtId="165" fontId="1" fillId="0" borderId="0" xfId="20" applyNumberFormat="1" applyBorder="1" applyAlignment="1" applyProtection="1">
      <alignment vertical="center"/>
      <protection locked="0"/>
    </xf>
    <xf numFmtId="165" fontId="1" fillId="0" borderId="0" xfId="20" applyNumberFormat="1" applyBorder="1" applyAlignment="1" applyProtection="1">
      <alignment vertical="center"/>
      <protection hidden="1" locked="0"/>
    </xf>
    <xf numFmtId="164" fontId="1" fillId="0" borderId="0" xfId="20" applyNumberFormat="1" applyBorder="1" applyAlignment="1" applyProtection="1">
      <alignment vertical="center"/>
      <protection locked="0"/>
    </xf>
    <xf numFmtId="165" fontId="1" fillId="0" borderId="0" xfId="20" applyNumberFormat="1" applyBorder="1" applyAlignment="1" applyProtection="1">
      <alignment/>
      <protection locked="0"/>
    </xf>
    <xf numFmtId="165" fontId="1" fillId="0" borderId="0" xfId="20" applyNumberFormat="1" applyBorder="1" applyAlignment="1" applyProtection="1">
      <alignment/>
      <protection hidden="1" locked="0"/>
    </xf>
    <xf numFmtId="165" fontId="14" fillId="0" borderId="0" xfId="20" applyNumberFormat="1" applyFont="1" applyBorder="1" applyAlignment="1" applyProtection="1">
      <alignment horizontal="right" vertical="center" wrapText="1"/>
      <protection/>
    </xf>
    <xf numFmtId="164" fontId="3" fillId="0" borderId="0" xfId="23" applyFill="1" applyBorder="1" applyAlignment="1" applyProtection="1">
      <alignment/>
      <protection/>
    </xf>
    <xf numFmtId="165" fontId="14" fillId="0" borderId="0" xfId="20" applyNumberFormat="1" applyFont="1" applyBorder="1" applyAlignment="1" applyProtection="1">
      <alignment vertical="center" wrapText="1"/>
      <protection/>
    </xf>
    <xf numFmtId="165" fontId="11" fillId="0" borderId="0" xfId="20" applyNumberFormat="1" applyFont="1" applyBorder="1" applyAlignment="1" applyProtection="1">
      <alignment vertical="center" wrapText="1"/>
      <protection/>
    </xf>
    <xf numFmtId="169" fontId="0" fillId="0" borderId="8" xfId="20" applyNumberFormat="1" applyFont="1" applyFill="1" applyBorder="1" applyAlignment="1" applyProtection="1">
      <alignment/>
      <protection/>
    </xf>
    <xf numFmtId="165" fontId="4" fillId="0" borderId="4" xfId="20" applyNumberFormat="1" applyFont="1" applyBorder="1" applyAlignment="1" applyProtection="1">
      <alignment horizontal="right"/>
      <protection locked="0"/>
    </xf>
    <xf numFmtId="165" fontId="4" fillId="0" borderId="0" xfId="20" applyNumberFormat="1" applyFont="1" applyAlignment="1" applyProtection="1">
      <alignment horizontal="right"/>
      <protection/>
    </xf>
    <xf numFmtId="165" fontId="10" fillId="0" borderId="0" xfId="20" applyNumberFormat="1" applyFont="1" applyFill="1" applyAlignment="1" applyProtection="1">
      <alignment horizontal="left"/>
      <protection/>
    </xf>
    <xf numFmtId="164" fontId="3" fillId="0" borderId="0" xfId="23" applyAlignment="1" applyProtection="1">
      <alignment/>
      <protection/>
    </xf>
    <xf numFmtId="164" fontId="15" fillId="0" borderId="0" xfId="23" applyNumberFormat="1" applyFont="1" applyBorder="1" applyAlignment="1" applyProtection="1">
      <alignment vertical="center"/>
      <protection locked="0"/>
    </xf>
    <xf numFmtId="165" fontId="4" fillId="0" borderId="1" xfId="20" applyNumberFormat="1" applyFont="1" applyBorder="1" applyAlignment="1" applyProtection="1">
      <alignment horizontal="right"/>
      <protection/>
    </xf>
    <xf numFmtId="165" fontId="11" fillId="0" borderId="2" xfId="20" applyNumberFormat="1" applyFont="1" applyFill="1" applyBorder="1" applyAlignment="1" applyProtection="1">
      <alignment horizontal="left"/>
      <protection/>
    </xf>
    <xf numFmtId="164" fontId="15" fillId="0" borderId="0" xfId="23" applyNumberFormat="1" applyFont="1" applyAlignment="1" applyProtection="1">
      <alignment vertical="center"/>
      <protection locked="0"/>
    </xf>
    <xf numFmtId="165" fontId="1" fillId="0" borderId="0" xfId="20" applyNumberFormat="1" applyAlignment="1" applyProtection="1">
      <alignment vertical="center"/>
      <protection hidden="1"/>
    </xf>
    <xf numFmtId="165" fontId="12" fillId="7" borderId="13" xfId="20" applyNumberFormat="1" applyFont="1" applyFill="1" applyBorder="1" applyAlignment="1" applyProtection="1">
      <alignment horizontal="center" vertical="center"/>
      <protection/>
    </xf>
    <xf numFmtId="165" fontId="0" fillId="7" borderId="12" xfId="20" applyNumberFormat="1" applyFont="1" applyFill="1" applyBorder="1" applyAlignment="1" applyProtection="1">
      <alignment vertical="center"/>
      <protection/>
    </xf>
    <xf numFmtId="164" fontId="10" fillId="0" borderId="0" xfId="20" applyNumberFormat="1" applyFont="1" applyAlignment="1" applyProtection="1">
      <alignment horizontal="center" vertical="center"/>
      <protection locked="0"/>
    </xf>
    <xf numFmtId="165" fontId="10" fillId="0" borderId="0" xfId="20" applyNumberFormat="1" applyFont="1" applyAlignment="1" applyProtection="1">
      <alignment horizontal="center" vertical="center"/>
      <protection/>
    </xf>
    <xf numFmtId="165" fontId="11" fillId="0" borderId="0" xfId="20" applyNumberFormat="1" applyFont="1" applyBorder="1" applyAlignment="1" applyProtection="1">
      <alignment horizontal="center" vertical="center" wrapText="1"/>
      <protection/>
    </xf>
    <xf numFmtId="165" fontId="16" fillId="0" borderId="0" xfId="20" applyNumberFormat="1" applyFont="1" applyBorder="1" applyAlignment="1" applyProtection="1">
      <alignment vertical="center"/>
      <protection/>
    </xf>
    <xf numFmtId="164" fontId="17" fillId="5" borderId="13" xfId="20" applyNumberFormat="1" applyFont="1" applyFill="1" applyBorder="1" applyAlignment="1" applyProtection="1">
      <alignment horizontal="center" vertical="center" wrapText="1"/>
      <protection/>
    </xf>
    <xf numFmtId="164" fontId="10" fillId="0" borderId="0" xfId="20" applyNumberFormat="1" applyFont="1" applyFill="1" applyBorder="1" applyAlignment="1" applyProtection="1">
      <alignment horizontal="center" vertical="center"/>
      <protection locked="0"/>
    </xf>
    <xf numFmtId="164" fontId="18" fillId="0" borderId="0" xfId="20" applyNumberFormat="1" applyFont="1" applyAlignment="1" applyProtection="1">
      <alignment horizontal="center" vertical="center"/>
      <protection hidden="1" locked="0"/>
    </xf>
    <xf numFmtId="165" fontId="10" fillId="0" borderId="0" xfId="20" applyNumberFormat="1" applyFont="1" applyFill="1" applyBorder="1" applyAlignment="1" applyProtection="1">
      <alignment horizontal="center" vertical="center"/>
      <protection/>
    </xf>
    <xf numFmtId="164" fontId="11" fillId="0" borderId="0" xfId="25" applyFont="1" applyFill="1" applyBorder="1" applyAlignment="1" applyProtection="1">
      <alignment horizontal="left" vertical="center" wrapText="1"/>
      <protection/>
    </xf>
    <xf numFmtId="165" fontId="0" fillId="7" borderId="14" xfId="20" applyNumberFormat="1" applyFont="1" applyFill="1" applyBorder="1" applyAlignment="1" applyProtection="1">
      <alignment vertical="center"/>
      <protection/>
    </xf>
    <xf numFmtId="164" fontId="11" fillId="0" borderId="0" xfId="23" applyFont="1" applyBorder="1" applyAlignment="1" applyProtection="1">
      <alignment/>
      <protection/>
    </xf>
    <xf numFmtId="164" fontId="16" fillId="0" borderId="0" xfId="23" applyFont="1" applyBorder="1" applyAlignment="1" applyProtection="1">
      <alignment/>
      <protection/>
    </xf>
    <xf numFmtId="164" fontId="3" fillId="0" borderId="5" xfId="23" applyBorder="1" applyAlignment="1" applyProtection="1">
      <alignment wrapText="1"/>
      <protection/>
    </xf>
    <xf numFmtId="164" fontId="11" fillId="0" borderId="0" xfId="23" applyFont="1" applyBorder="1" applyAlignment="1" applyProtection="1">
      <alignment wrapText="1"/>
      <protection/>
    </xf>
    <xf numFmtId="164" fontId="16" fillId="0" borderId="0" xfId="23" applyFont="1" applyBorder="1" applyAlignment="1" applyProtection="1">
      <alignment wrapText="1"/>
      <protection/>
    </xf>
    <xf numFmtId="164" fontId="3" fillId="0" borderId="0" xfId="23" applyBorder="1" applyAlignment="1" applyProtection="1">
      <alignment wrapText="1"/>
      <protection/>
    </xf>
    <xf numFmtId="164" fontId="17" fillId="5" borderId="14" xfId="20" applyNumberFormat="1" applyFont="1" applyFill="1" applyBorder="1" applyAlignment="1" applyProtection="1">
      <alignment horizontal="center" vertical="center" wrapText="1"/>
      <protection/>
    </xf>
    <xf numFmtId="164" fontId="11" fillId="0" borderId="0" xfId="26" applyFont="1" applyBorder="1" applyAlignment="1" applyProtection="1">
      <alignment vertical="center"/>
      <protection/>
    </xf>
    <xf numFmtId="165" fontId="11" fillId="0" borderId="0" xfId="20" applyNumberFormat="1" applyFont="1" applyBorder="1" applyAlignment="1" applyProtection="1">
      <alignment horizontal="left" vertical="center"/>
      <protection/>
    </xf>
    <xf numFmtId="168" fontId="11" fillId="5" borderId="0" xfId="20" applyNumberFormat="1" applyFont="1" applyFill="1" applyBorder="1" applyAlignment="1" applyProtection="1">
      <alignment vertical="center"/>
      <protection/>
    </xf>
    <xf numFmtId="164" fontId="19" fillId="0" borderId="5" xfId="22" applyFont="1" applyBorder="1" applyAlignment="1" applyProtection="1">
      <alignment wrapText="1"/>
      <protection/>
    </xf>
    <xf numFmtId="165" fontId="4" fillId="0" borderId="4" xfId="20" applyNumberFormat="1" applyFont="1" applyFill="1" applyBorder="1" applyAlignment="1" applyProtection="1">
      <alignment horizontal="right" vertical="center"/>
      <protection/>
    </xf>
    <xf numFmtId="164" fontId="11" fillId="0" borderId="0" xfId="26" applyFont="1" applyFill="1" applyBorder="1" applyAlignment="1" applyProtection="1">
      <alignment vertical="center"/>
      <protection/>
    </xf>
    <xf numFmtId="165" fontId="16" fillId="0" borderId="0" xfId="20" applyNumberFormat="1" applyFont="1" applyFill="1" applyBorder="1" applyAlignment="1" applyProtection="1">
      <alignment vertical="center"/>
      <protection/>
    </xf>
    <xf numFmtId="165" fontId="11" fillId="0" borderId="0" xfId="20" applyNumberFormat="1" applyFont="1" applyFill="1" applyBorder="1" applyAlignment="1" applyProtection="1">
      <alignment vertical="center"/>
      <protection/>
    </xf>
    <xf numFmtId="165" fontId="0" fillId="0" borderId="8" xfId="20" applyNumberFormat="1" applyFont="1" applyFill="1" applyBorder="1" applyAlignment="1" applyProtection="1">
      <alignment vertical="center"/>
      <protection/>
    </xf>
    <xf numFmtId="165" fontId="12" fillId="7" borderId="12" xfId="20" applyNumberFormat="1" applyFont="1" applyFill="1" applyBorder="1" applyAlignment="1" applyProtection="1">
      <alignment horizontal="center" vertical="center"/>
      <protection/>
    </xf>
    <xf numFmtId="168" fontId="14" fillId="7" borderId="13" xfId="20" applyNumberFormat="1" applyFont="1" applyFill="1" applyBorder="1" applyAlignment="1" applyProtection="1">
      <alignment horizontal="center" vertical="center"/>
      <protection/>
    </xf>
    <xf numFmtId="168" fontId="11" fillId="7" borderId="15" xfId="20" applyNumberFormat="1" applyFont="1" applyFill="1" applyBorder="1" applyAlignment="1" applyProtection="1">
      <alignment vertical="center"/>
      <protection/>
    </xf>
    <xf numFmtId="165" fontId="10" fillId="0" borderId="0" xfId="20" applyNumberFormat="1" applyFont="1" applyAlignment="1" applyProtection="1">
      <alignment vertical="center"/>
      <protection locked="0"/>
    </xf>
    <xf numFmtId="164" fontId="3" fillId="0" borderId="8" xfId="23" applyBorder="1" applyAlignment="1" applyProtection="1">
      <alignment wrapText="1"/>
      <protection/>
    </xf>
    <xf numFmtId="165" fontId="17" fillId="0" borderId="0" xfId="20" applyNumberFormat="1" applyFont="1" applyBorder="1" applyAlignment="1" applyProtection="1">
      <alignment vertical="center" wrapText="1"/>
      <protection/>
    </xf>
    <xf numFmtId="165" fontId="1" fillId="0" borderId="5" xfId="20" applyNumberFormat="1" applyBorder="1" applyAlignment="1" applyProtection="1">
      <alignment vertical="center"/>
      <protection/>
    </xf>
    <xf numFmtId="165" fontId="0" fillId="0" borderId="11" xfId="20" applyNumberFormat="1" applyFont="1" applyBorder="1" applyAlignment="1" applyProtection="1">
      <alignment vertical="center"/>
      <protection/>
    </xf>
    <xf numFmtId="170" fontId="11" fillId="0" borderId="12" xfId="20" applyNumberFormat="1" applyFont="1" applyBorder="1" applyAlignment="1" applyProtection="1">
      <alignment vertical="top" wrapText="1"/>
      <protection locked="0"/>
    </xf>
    <xf numFmtId="170" fontId="1" fillId="0" borderId="0" xfId="20" applyNumberFormat="1" applyAlignment="1" applyProtection="1">
      <alignment vertical="center"/>
      <protection locked="0"/>
    </xf>
    <xf numFmtId="170" fontId="1" fillId="0" borderId="0" xfId="20" applyNumberFormat="1" applyAlignment="1" applyProtection="1">
      <alignment vertical="center"/>
      <protection hidden="1" locked="0"/>
    </xf>
    <xf numFmtId="170" fontId="1" fillId="0" borderId="0" xfId="20" applyNumberFormat="1" applyAlignment="1" applyProtection="1">
      <alignment vertical="center"/>
      <protection/>
    </xf>
    <xf numFmtId="165" fontId="4" fillId="0" borderId="0" xfId="20" applyNumberFormat="1" applyFont="1" applyAlignment="1" applyProtection="1">
      <alignment horizontal="right" vertical="center"/>
      <protection hidden="1"/>
    </xf>
    <xf numFmtId="165" fontId="0" fillId="0" borderId="0" xfId="20" applyNumberFormat="1" applyFont="1" applyAlignment="1" applyProtection="1">
      <alignment vertical="center"/>
      <protection hidden="1"/>
    </xf>
    <xf numFmtId="165" fontId="18" fillId="0" borderId="0" xfId="20" applyNumberFormat="1" applyFont="1" applyAlignment="1" applyProtection="1">
      <alignment horizontal="right" vertical="center"/>
      <protection hidden="1"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20" fillId="0" borderId="0" xfId="0" applyFont="1" applyBorder="1" applyAlignment="1" applyProtection="1">
      <alignment horizontal="left" vertical="top" wrapText="1"/>
      <protection/>
    </xf>
    <xf numFmtId="167" fontId="3" fillId="0" borderId="0" xfId="0" applyNumberFormat="1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21" fillId="0" borderId="16" xfId="0" applyFont="1" applyBorder="1" applyAlignment="1" applyProtection="1">
      <alignment horizontal="left" vertical="center" wrapText="1"/>
      <protection/>
    </xf>
    <xf numFmtId="164" fontId="22" fillId="0" borderId="17" xfId="0" applyFont="1" applyFill="1" applyBorder="1" applyAlignment="1" applyProtection="1">
      <alignment horizontal="left" vertical="center" wrapText="1"/>
      <protection/>
    </xf>
    <xf numFmtId="164" fontId="23" fillId="0" borderId="17" xfId="0" applyFont="1" applyBorder="1" applyAlignment="1" applyProtection="1">
      <alignment/>
      <protection/>
    </xf>
    <xf numFmtId="164" fontId="22" fillId="0" borderId="17" xfId="0" applyFont="1" applyFill="1" applyBorder="1" applyAlignment="1" applyProtection="1">
      <alignment horizontal="center" vertical="center" wrapText="1"/>
      <protection/>
    </xf>
    <xf numFmtId="164" fontId="12" fillId="0" borderId="18" xfId="0" applyFont="1" applyFill="1" applyBorder="1" applyAlignment="1" applyProtection="1">
      <alignment horizontal="center" vertical="center" wrapText="1"/>
      <protection/>
    </xf>
    <xf numFmtId="164" fontId="0" fillId="8" borderId="19" xfId="0" applyFill="1" applyBorder="1" applyAlignment="1" applyProtection="1">
      <alignment/>
      <protection/>
    </xf>
    <xf numFmtId="164" fontId="24" fillId="0" borderId="17" xfId="0" applyFont="1" applyBorder="1" applyAlignment="1" applyProtection="1">
      <alignment horizontal="center" vertical="center" wrapText="1"/>
      <protection/>
    </xf>
    <xf numFmtId="164" fontId="3" fillId="0" borderId="20" xfId="0" applyFont="1" applyFill="1" applyBorder="1" applyAlignment="1" applyProtection="1">
      <alignment horizontal="center"/>
      <protection/>
    </xf>
    <xf numFmtId="164" fontId="25" fillId="0" borderId="12" xfId="0" applyFont="1" applyFill="1" applyBorder="1" applyAlignment="1" applyProtection="1">
      <alignment horizontal="center"/>
      <protection/>
    </xf>
    <xf numFmtId="164" fontId="3" fillId="0" borderId="12" xfId="0" applyFont="1" applyFill="1" applyBorder="1" applyAlignment="1" applyProtection="1">
      <alignment horizontal="center"/>
      <protection/>
    </xf>
    <xf numFmtId="164" fontId="26" fillId="8" borderId="19" xfId="0" applyFont="1" applyFill="1" applyBorder="1" applyAlignment="1" applyProtection="1">
      <alignment horizontal="center" vertical="center" wrapText="1"/>
      <protection/>
    </xf>
    <xf numFmtId="164" fontId="25" fillId="0" borderId="9" xfId="0" applyFont="1" applyFill="1" applyBorder="1" applyAlignment="1" applyProtection="1">
      <alignment horizontal="center"/>
      <protection/>
    </xf>
    <xf numFmtId="164" fontId="3" fillId="0" borderId="21" xfId="0" applyFont="1" applyFill="1" applyBorder="1" applyAlignment="1" applyProtection="1">
      <alignment horizontal="center"/>
      <protection/>
    </xf>
    <xf numFmtId="164" fontId="12" fillId="0" borderId="22" xfId="0" applyFont="1" applyFill="1" applyBorder="1" applyAlignment="1" applyProtection="1">
      <alignment horizontal="left"/>
      <protection/>
    </xf>
    <xf numFmtId="164" fontId="12" fillId="0" borderId="18" xfId="0" applyFont="1" applyFill="1" applyBorder="1" applyAlignment="1" applyProtection="1">
      <alignment horizontal="left"/>
      <protection/>
    </xf>
    <xf numFmtId="164" fontId="3" fillId="0" borderId="20" xfId="0" applyFont="1" applyFill="1" applyBorder="1" applyAlignment="1" applyProtection="1">
      <alignment horizontal="left"/>
      <protection/>
    </xf>
    <xf numFmtId="171" fontId="0" fillId="0" borderId="21" xfId="0" applyNumberFormat="1" applyFill="1" applyBorder="1" applyAlignment="1" applyProtection="1">
      <alignment/>
      <protection locked="0"/>
    </xf>
    <xf numFmtId="171" fontId="0" fillId="0" borderId="21" xfId="0" applyNumberFormat="1" applyBorder="1" applyAlignment="1" applyProtection="1">
      <alignment/>
      <protection locked="0"/>
    </xf>
    <xf numFmtId="171" fontId="0" fillId="0" borderId="23" xfId="0" applyNumberFormat="1" applyBorder="1" applyAlignment="1" applyProtection="1">
      <alignment/>
      <protection locked="0"/>
    </xf>
    <xf numFmtId="164" fontId="12" fillId="0" borderId="24" xfId="0" applyFont="1" applyFill="1" applyBorder="1" applyAlignment="1" applyProtection="1">
      <alignment horizontal="right"/>
      <protection/>
    </xf>
    <xf numFmtId="164" fontId="12" fillId="0" borderId="25" xfId="0" applyFont="1" applyFill="1" applyBorder="1" applyAlignment="1" applyProtection="1">
      <alignment/>
      <protection/>
    </xf>
    <xf numFmtId="172" fontId="13" fillId="0" borderId="26" xfId="0" applyNumberFormat="1" applyFont="1" applyFill="1" applyBorder="1" applyAlignment="1" applyProtection="1">
      <alignment vertical="center"/>
      <protection/>
    </xf>
    <xf numFmtId="171" fontId="0" fillId="0" borderId="23" xfId="0" applyNumberFormat="1" applyFill="1" applyBorder="1" applyAlignment="1" applyProtection="1">
      <alignment/>
      <protection locked="0"/>
    </xf>
    <xf numFmtId="164" fontId="3" fillId="0" borderId="25" xfId="0" applyFont="1" applyFill="1" applyBorder="1" applyAlignment="1" applyProtection="1">
      <alignment/>
      <protection/>
    </xf>
    <xf numFmtId="164" fontId="3" fillId="0" borderId="27" xfId="0" applyFont="1" applyFill="1" applyBorder="1" applyAlignment="1" applyProtection="1">
      <alignment horizontal="left"/>
      <protection/>
    </xf>
    <xf numFmtId="164" fontId="25" fillId="0" borderId="28" xfId="0" applyFont="1" applyFill="1" applyBorder="1" applyAlignment="1" applyProtection="1">
      <alignment horizontal="center"/>
      <protection/>
    </xf>
    <xf numFmtId="171" fontId="0" fillId="0" borderId="29" xfId="0" applyNumberFormat="1" applyBorder="1" applyAlignment="1" applyProtection="1">
      <alignment/>
      <protection/>
    </xf>
    <xf numFmtId="164" fontId="0" fillId="0" borderId="30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71" fontId="0" fillId="0" borderId="31" xfId="0" applyNumberFormat="1" applyBorder="1" applyAlignment="1" applyProtection="1">
      <alignment/>
      <protection/>
    </xf>
    <xf numFmtId="164" fontId="13" fillId="0" borderId="30" xfId="0" applyFont="1" applyBorder="1" applyAlignment="1" applyProtection="1">
      <alignment horizontal="center"/>
      <protection/>
    </xf>
    <xf numFmtId="164" fontId="3" fillId="0" borderId="30" xfId="0" applyFont="1" applyFill="1" applyBorder="1" applyAlignment="1" applyProtection="1">
      <alignment horizontal="left"/>
      <protection/>
    </xf>
    <xf numFmtId="164" fontId="25" fillId="0" borderId="0" xfId="0" applyFont="1" applyFill="1" applyBorder="1" applyAlignment="1" applyProtection="1">
      <alignment horizontal="center"/>
      <protection/>
    </xf>
    <xf numFmtId="164" fontId="3" fillId="0" borderId="32" xfId="0" applyFont="1" applyFill="1" applyBorder="1" applyAlignment="1" applyProtection="1">
      <alignment horizontal="left"/>
      <protection/>
    </xf>
    <xf numFmtId="164" fontId="25" fillId="0" borderId="16" xfId="0" applyFont="1" applyFill="1" applyBorder="1" applyAlignment="1" applyProtection="1">
      <alignment horizontal="center"/>
      <protection/>
    </xf>
    <xf numFmtId="171" fontId="0" fillId="0" borderId="33" xfId="0" applyNumberFormat="1" applyBorder="1" applyAlignment="1" applyProtection="1">
      <alignment/>
      <protection/>
    </xf>
    <xf numFmtId="164" fontId="13" fillId="0" borderId="34" xfId="0" applyFont="1" applyFill="1" applyBorder="1" applyAlignment="1" applyProtection="1">
      <alignment horizontal="center"/>
      <protection/>
    </xf>
    <xf numFmtId="172" fontId="13" fillId="0" borderId="35" xfId="0" applyNumberFormat="1" applyFont="1" applyFill="1" applyBorder="1" applyAlignment="1" applyProtection="1">
      <alignment vertical="center"/>
      <protection/>
    </xf>
    <xf numFmtId="164" fontId="13" fillId="8" borderId="36" xfId="0" applyFont="1" applyFill="1" applyBorder="1" applyAlignment="1" applyProtection="1">
      <alignment horizontal="right" vertical="center"/>
      <protection/>
    </xf>
    <xf numFmtId="164" fontId="13" fillId="0" borderId="34" xfId="0" applyFont="1" applyBorder="1" applyAlignment="1" applyProtection="1">
      <alignment horizontal="center"/>
      <protection/>
    </xf>
    <xf numFmtId="164" fontId="13" fillId="0" borderId="0" xfId="0" applyFont="1" applyAlignment="1" applyProtection="1">
      <alignment/>
      <protection/>
    </xf>
    <xf numFmtId="164" fontId="28" fillId="0" borderId="0" xfId="0" applyFont="1" applyBorder="1" applyAlignment="1" applyProtection="1">
      <alignment vertical="center" wrapText="1"/>
      <protection/>
    </xf>
    <xf numFmtId="164" fontId="0" fillId="0" borderId="0" xfId="0" applyBorder="1" applyAlignment="1" applyProtection="1">
      <alignment horizontal="center"/>
      <protection/>
    </xf>
    <xf numFmtId="165" fontId="1" fillId="0" borderId="0" xfId="20" applyNumberFormat="1" applyAlignment="1" applyProtection="1">
      <alignment horizontal="right" vertical="center"/>
      <protection/>
    </xf>
    <xf numFmtId="165" fontId="1" fillId="0" borderId="0" xfId="20" applyNumberFormat="1" applyFont="1" applyAlignment="1" applyProtection="1">
      <alignment horizontal="center" vertical="center"/>
      <protection hidden="1" locked="0"/>
    </xf>
    <xf numFmtId="165" fontId="1" fillId="2" borderId="1" xfId="20" applyNumberFormat="1" applyFont="1" applyFill="1" applyBorder="1" applyAlignment="1" applyProtection="1">
      <alignment horizontal="right" vertical="center"/>
      <protection/>
    </xf>
    <xf numFmtId="164" fontId="5" fillId="2" borderId="2" xfId="22" applyFont="1" applyFill="1" applyBorder="1" applyAlignment="1" applyProtection="1">
      <alignment horizontal="center" readingOrder="1"/>
      <protection/>
    </xf>
    <xf numFmtId="165" fontId="1" fillId="2" borderId="4" xfId="20" applyNumberFormat="1" applyFont="1" applyFill="1" applyBorder="1" applyAlignment="1" applyProtection="1">
      <alignment horizontal="right" vertical="center"/>
      <protection/>
    </xf>
    <xf numFmtId="164" fontId="5" fillId="2" borderId="0" xfId="22" applyFont="1" applyFill="1" applyBorder="1" applyAlignment="1" applyProtection="1">
      <alignment horizontal="left" readingOrder="1"/>
      <protection/>
    </xf>
    <xf numFmtId="164" fontId="5" fillId="2" borderId="0" xfId="22" applyFont="1" applyFill="1" applyBorder="1" applyAlignment="1" applyProtection="1">
      <alignment horizontal="left"/>
      <protection/>
    </xf>
    <xf numFmtId="165" fontId="1" fillId="2" borderId="6" xfId="20" applyNumberFormat="1" applyFont="1" applyFill="1" applyBorder="1" applyAlignment="1" applyProtection="1">
      <alignment horizontal="right" vertical="top"/>
      <protection/>
    </xf>
    <xf numFmtId="164" fontId="5" fillId="2" borderId="7" xfId="22" applyFont="1" applyFill="1" applyBorder="1" applyAlignment="1" applyProtection="1">
      <alignment vertical="top"/>
      <protection/>
    </xf>
    <xf numFmtId="164" fontId="5" fillId="2" borderId="7" xfId="22" applyFont="1" applyFill="1" applyBorder="1" applyAlignment="1" applyProtection="1">
      <alignment horizontal="left" vertical="top"/>
      <protection/>
    </xf>
    <xf numFmtId="165" fontId="1" fillId="0" borderId="0" xfId="20" applyNumberFormat="1" applyFont="1" applyAlignment="1" applyProtection="1">
      <alignment horizontal="center" vertical="top"/>
      <protection hidden="1" locked="0"/>
    </xf>
    <xf numFmtId="165" fontId="1" fillId="0" borderId="0" xfId="20" applyNumberFormat="1" applyFont="1" applyAlignment="1" applyProtection="1">
      <alignment horizontal="right" vertical="center"/>
      <protection/>
    </xf>
    <xf numFmtId="165" fontId="8" fillId="0" borderId="0" xfId="20" applyNumberFormat="1" applyFont="1" applyAlignment="1" applyProtection="1">
      <alignment horizontal="right" vertical="center"/>
      <protection/>
    </xf>
    <xf numFmtId="165" fontId="9" fillId="3" borderId="10" xfId="20" applyNumberFormat="1" applyFont="1" applyFill="1" applyBorder="1" applyAlignment="1" applyProtection="1">
      <alignment horizontal="left" vertical="center" wrapText="1"/>
      <protection/>
    </xf>
    <xf numFmtId="165" fontId="1" fillId="0" borderId="0" xfId="20" applyNumberFormat="1" applyFont="1" applyAlignment="1" applyProtection="1">
      <alignment horizontal="center"/>
      <protection hidden="1" locked="0"/>
    </xf>
    <xf numFmtId="165" fontId="11" fillId="0" borderId="0" xfId="21" applyNumberFormat="1" applyFont="1" applyFill="1" applyBorder="1" applyAlignment="1" applyProtection="1">
      <alignment horizontal="left" vertical="center"/>
      <protection/>
    </xf>
    <xf numFmtId="165" fontId="11" fillId="0" borderId="0" xfId="21" applyNumberFormat="1" applyFont="1" applyFill="1" applyBorder="1" applyAlignment="1" applyProtection="1">
      <alignment vertical="center"/>
      <protection/>
    </xf>
    <xf numFmtId="165" fontId="11" fillId="0" borderId="0" xfId="24" applyNumberFormat="1" applyFont="1" applyFill="1" applyBorder="1" applyAlignment="1" applyProtection="1">
      <alignment horizontal="left" vertical="center"/>
      <protection/>
    </xf>
    <xf numFmtId="165" fontId="29" fillId="0" borderId="0" xfId="20" applyNumberFormat="1" applyFont="1" applyFill="1" applyBorder="1" applyAlignment="1" applyProtection="1">
      <alignment horizontal="left"/>
      <protection/>
    </xf>
    <xf numFmtId="165" fontId="4" fillId="5" borderId="6" xfId="20" applyNumberFormat="1" applyFont="1" applyFill="1" applyBorder="1" applyAlignment="1" applyProtection="1">
      <alignment horizontal="right"/>
      <protection/>
    </xf>
    <xf numFmtId="165" fontId="11" fillId="5" borderId="7" xfId="20" applyNumberFormat="1" applyFont="1" applyFill="1" applyBorder="1" applyAlignment="1" applyProtection="1">
      <alignment horizontal="left"/>
      <protection/>
    </xf>
    <xf numFmtId="165" fontId="11" fillId="5" borderId="7" xfId="20" applyNumberFormat="1" applyFont="1" applyFill="1" applyBorder="1" applyAlignment="1" applyProtection="1">
      <alignment horizontal="left" wrapText="1"/>
      <protection/>
    </xf>
    <xf numFmtId="165" fontId="11" fillId="0" borderId="5" xfId="20" applyNumberFormat="1" applyFont="1" applyFill="1" applyBorder="1" applyAlignment="1" applyProtection="1">
      <alignment horizontal="left" vertical="center"/>
      <protection/>
    </xf>
    <xf numFmtId="165" fontId="11" fillId="0" borderId="5" xfId="24" applyNumberFormat="1" applyFont="1" applyBorder="1" applyAlignment="1" applyProtection="1">
      <alignment horizontal="left" vertical="center"/>
      <protection/>
    </xf>
    <xf numFmtId="165" fontId="11" fillId="0" borderId="5" xfId="20" applyNumberFormat="1" applyFont="1" applyBorder="1" applyAlignment="1" applyProtection="1">
      <alignment vertical="center"/>
      <protection/>
    </xf>
    <xf numFmtId="165" fontId="11" fillId="0" borderId="0" xfId="20" applyNumberFormat="1" applyFont="1" applyFill="1" applyBorder="1" applyAlignment="1" applyProtection="1">
      <alignment vertical="center" wrapText="1"/>
      <protection/>
    </xf>
    <xf numFmtId="165" fontId="4" fillId="0" borderId="2" xfId="20" applyNumberFormat="1" applyFont="1" applyBorder="1" applyAlignment="1" applyProtection="1">
      <alignment horizontal="right"/>
      <protection/>
    </xf>
    <xf numFmtId="165" fontId="11" fillId="0" borderId="2" xfId="20" applyNumberFormat="1" applyFont="1" applyFill="1" applyBorder="1" applyAlignment="1" applyProtection="1">
      <alignment horizontal="left" wrapText="1"/>
      <protection/>
    </xf>
    <xf numFmtId="169" fontId="0" fillId="0" borderId="2" xfId="20" applyNumberFormat="1" applyFont="1" applyFill="1" applyBorder="1" applyAlignment="1" applyProtection="1">
      <alignment/>
      <protection/>
    </xf>
    <xf numFmtId="165" fontId="4" fillId="0" borderId="0" xfId="20" applyNumberFormat="1" applyFont="1" applyBorder="1" applyAlignment="1" applyProtection="1">
      <alignment horizontal="right"/>
      <protection locked="0"/>
    </xf>
    <xf numFmtId="165" fontId="1" fillId="0" borderId="0" xfId="20" applyNumberFormat="1" applyFont="1" applyBorder="1" applyAlignment="1" applyProtection="1">
      <alignment horizontal="center" vertical="center"/>
      <protection hidden="1" locked="0"/>
    </xf>
    <xf numFmtId="165" fontId="4" fillId="0" borderId="7" xfId="20" applyNumberFormat="1" applyFont="1" applyBorder="1" applyAlignment="1" applyProtection="1">
      <alignment horizontal="right" vertical="center"/>
      <protection/>
    </xf>
    <xf numFmtId="164" fontId="10" fillId="0" borderId="7" xfId="23" applyFont="1" applyBorder="1" applyProtection="1">
      <alignment/>
      <protection/>
    </xf>
    <xf numFmtId="165" fontId="0" fillId="0" borderId="7" xfId="20" applyNumberFormat="1" applyFont="1" applyFill="1" applyBorder="1" applyAlignment="1" applyProtection="1">
      <alignment vertical="center"/>
      <protection/>
    </xf>
    <xf numFmtId="165" fontId="1" fillId="0" borderId="0" xfId="21" applyNumberFormat="1" applyAlignment="1" applyProtection="1">
      <alignment vertical="center"/>
      <protection locked="0"/>
    </xf>
    <xf numFmtId="165" fontId="1" fillId="0" borderId="0" xfId="21" applyNumberFormat="1" applyFont="1" applyAlignment="1" applyProtection="1">
      <alignment horizontal="center" vertical="center"/>
      <protection locked="0"/>
    </xf>
    <xf numFmtId="165" fontId="1" fillId="0" borderId="0" xfId="21" applyNumberFormat="1" applyAlignment="1" applyProtection="1">
      <alignment vertical="center"/>
      <protection/>
    </xf>
    <xf numFmtId="165" fontId="11" fillId="0" borderId="0" xfId="20" applyNumberFormat="1" applyFont="1" applyBorder="1" applyAlignment="1" applyProtection="1">
      <alignment horizontal="left" vertical="top"/>
      <protection/>
    </xf>
    <xf numFmtId="165" fontId="1" fillId="0" borderId="0" xfId="21" applyNumberFormat="1" applyBorder="1" applyAlignment="1" applyProtection="1">
      <alignment vertical="center"/>
      <protection/>
    </xf>
    <xf numFmtId="165" fontId="0" fillId="0" borderId="0" xfId="21" applyNumberFormat="1" applyFont="1" applyFill="1" applyBorder="1" applyAlignment="1" applyProtection="1">
      <alignment vertical="center"/>
      <protection/>
    </xf>
    <xf numFmtId="165" fontId="4" fillId="0" borderId="4" xfId="21" applyNumberFormat="1" applyFont="1" applyFill="1" applyBorder="1" applyAlignment="1" applyProtection="1">
      <alignment vertical="center"/>
      <protection/>
    </xf>
    <xf numFmtId="165" fontId="11" fillId="0" borderId="0" xfId="21" applyNumberFormat="1" applyFont="1" applyFill="1" applyBorder="1" applyAlignment="1" applyProtection="1">
      <alignment vertical="center" wrapText="1"/>
      <protection/>
    </xf>
    <xf numFmtId="165" fontId="10" fillId="0" borderId="0" xfId="21" applyNumberFormat="1" applyFont="1" applyAlignment="1" applyProtection="1">
      <alignment horizontal="left"/>
      <protection locked="0"/>
    </xf>
    <xf numFmtId="165" fontId="1" fillId="0" borderId="0" xfId="21" applyNumberFormat="1" applyFont="1" applyAlignment="1" applyProtection="1">
      <alignment horizontal="center"/>
      <protection locked="0"/>
    </xf>
    <xf numFmtId="165" fontId="10" fillId="0" borderId="0" xfId="21" applyNumberFormat="1" applyFont="1" applyAlignment="1" applyProtection="1">
      <alignment horizontal="left"/>
      <protection/>
    </xf>
    <xf numFmtId="164" fontId="15" fillId="0" borderId="0" xfId="23" applyNumberFormat="1" applyFont="1" applyAlignment="1" applyProtection="1">
      <alignment vertical="center" wrapText="1"/>
      <protection locked="0"/>
    </xf>
    <xf numFmtId="165" fontId="0" fillId="0" borderId="0" xfId="21" applyNumberFormat="1" applyFont="1" applyFill="1" applyBorder="1" applyAlignment="1" applyProtection="1">
      <alignment horizontal="left" vertical="center"/>
      <protection/>
    </xf>
    <xf numFmtId="165" fontId="14" fillId="0" borderId="5" xfId="21" applyNumberFormat="1" applyFont="1" applyFill="1" applyBorder="1" applyAlignment="1" applyProtection="1">
      <alignment horizontal="right" vertical="center" wrapText="1"/>
      <protection/>
    </xf>
    <xf numFmtId="169" fontId="11" fillId="0" borderId="12" xfId="28" applyNumberFormat="1" applyFont="1" applyFill="1" applyBorder="1" applyAlignment="1" applyProtection="1">
      <alignment horizontal="center" vertical="center" wrapText="1"/>
      <protection/>
    </xf>
    <xf numFmtId="164" fontId="17" fillId="0" borderId="0" xfId="23" applyNumberFormat="1" applyFont="1" applyBorder="1" applyAlignment="1" applyProtection="1">
      <alignment vertical="center"/>
      <protection locked="0"/>
    </xf>
    <xf numFmtId="164" fontId="2" fillId="0" borderId="0" xfId="22" applyAlignment="1" applyProtection="1">
      <alignment vertical="center"/>
      <protection locked="0"/>
    </xf>
    <xf numFmtId="164" fontId="17" fillId="0" borderId="0" xfId="22" applyFont="1" applyBorder="1" applyAlignment="1" applyProtection="1">
      <alignment vertical="center" wrapText="1"/>
      <protection/>
    </xf>
    <xf numFmtId="165" fontId="10" fillId="0" borderId="4" xfId="21" applyNumberFormat="1" applyFont="1" applyFill="1" applyBorder="1" applyAlignment="1" applyProtection="1">
      <alignment horizontal="left"/>
      <protection/>
    </xf>
    <xf numFmtId="165" fontId="0" fillId="0" borderId="5" xfId="21" applyNumberFormat="1" applyFont="1" applyBorder="1" applyAlignment="1" applyProtection="1">
      <alignment vertical="center"/>
      <protection/>
    </xf>
    <xf numFmtId="164" fontId="2" fillId="0" borderId="0" xfId="22" applyBorder="1" applyAlignment="1" applyProtection="1">
      <alignment vertical="center"/>
      <protection locked="0"/>
    </xf>
    <xf numFmtId="165" fontId="4" fillId="0" borderId="4" xfId="21" applyNumberFormat="1" applyFont="1" applyFill="1" applyBorder="1" applyAlignment="1" applyProtection="1">
      <alignment horizontal="right" vertical="center"/>
      <protection/>
    </xf>
    <xf numFmtId="165" fontId="11" fillId="0" borderId="5" xfId="29" applyNumberFormat="1" applyFont="1" applyFill="1" applyBorder="1" applyAlignment="1" applyProtection="1">
      <alignment horizontal="left" vertical="center" wrapText="1"/>
      <protection/>
    </xf>
    <xf numFmtId="168" fontId="11" fillId="7" borderId="12" xfId="21" applyNumberFormat="1" applyFont="1" applyFill="1" applyBorder="1" applyAlignment="1" applyProtection="1">
      <alignment vertical="center"/>
      <protection locked="0"/>
    </xf>
    <xf numFmtId="164" fontId="17" fillId="0" borderId="0" xfId="23" applyNumberFormat="1" applyFont="1" applyAlignment="1" applyProtection="1">
      <alignment vertical="center" wrapText="1"/>
      <protection locked="0"/>
    </xf>
    <xf numFmtId="165" fontId="11" fillId="0" borderId="0" xfId="21" applyNumberFormat="1" applyFont="1" applyFill="1" applyBorder="1" applyAlignment="1" applyProtection="1">
      <alignment horizontal="left" vertical="center" wrapText="1"/>
      <protection/>
    </xf>
    <xf numFmtId="165" fontId="1" fillId="0" borderId="5" xfId="21" applyNumberFormat="1" applyBorder="1" applyAlignment="1" applyProtection="1">
      <alignment vertical="center"/>
      <protection/>
    </xf>
    <xf numFmtId="165" fontId="4" fillId="0" borderId="4" xfId="21" applyNumberFormat="1" applyFont="1" applyBorder="1" applyAlignment="1" applyProtection="1">
      <alignment horizontal="right" vertical="center"/>
      <protection/>
    </xf>
    <xf numFmtId="165" fontId="11" fillId="0" borderId="0" xfId="21" applyNumberFormat="1" applyFont="1" applyFill="1" applyBorder="1" applyAlignment="1" applyProtection="1">
      <alignment horizontal="left"/>
      <protection/>
    </xf>
    <xf numFmtId="164" fontId="15" fillId="0" borderId="0" xfId="23" applyFont="1" applyAlignment="1" applyProtection="1">
      <alignment horizontal="center" vertical="center" wrapText="1"/>
      <protection locked="0"/>
    </xf>
    <xf numFmtId="165" fontId="11" fillId="0" borderId="0" xfId="21" applyNumberFormat="1" applyFont="1" applyFill="1" applyBorder="1" applyAlignment="1" applyProtection="1">
      <alignment horizontal="right" vertical="center"/>
      <protection/>
    </xf>
    <xf numFmtId="165" fontId="11" fillId="0" borderId="0" xfId="21" applyNumberFormat="1" applyFont="1" applyFill="1" applyBorder="1" applyAlignment="1" applyProtection="1">
      <alignment horizontal="right" vertical="center" wrapText="1"/>
      <protection/>
    </xf>
    <xf numFmtId="166" fontId="11" fillId="0" borderId="0" xfId="28" applyFont="1" applyFill="1" applyBorder="1" applyAlignment="1" applyProtection="1">
      <alignment horizontal="center" vertical="center" wrapText="1"/>
      <protection/>
    </xf>
    <xf numFmtId="165" fontId="1" fillId="0" borderId="0" xfId="21" applyNumberFormat="1" applyFill="1" applyBorder="1" applyAlignment="1" applyProtection="1">
      <alignment vertical="center"/>
      <protection/>
    </xf>
    <xf numFmtId="165" fontId="11" fillId="5" borderId="5" xfId="21" applyNumberFormat="1" applyFont="1" applyFill="1" applyBorder="1" applyAlignment="1" applyProtection="1">
      <alignment vertical="center"/>
      <protection/>
    </xf>
    <xf numFmtId="165" fontId="1" fillId="0" borderId="0" xfId="21" applyNumberFormat="1" applyFont="1" applyBorder="1" applyAlignment="1" applyProtection="1">
      <alignment vertical="center"/>
      <protection/>
    </xf>
    <xf numFmtId="165" fontId="11" fillId="5" borderId="3" xfId="21" applyNumberFormat="1" applyFont="1" applyFill="1" applyBorder="1" applyAlignment="1" applyProtection="1">
      <alignment vertical="center"/>
      <protection/>
    </xf>
    <xf numFmtId="165" fontId="11" fillId="5" borderId="8" xfId="21" applyNumberFormat="1" applyFont="1" applyFill="1" applyBorder="1" applyAlignment="1" applyProtection="1">
      <alignment vertical="center"/>
      <protection/>
    </xf>
    <xf numFmtId="168" fontId="11" fillId="2" borderId="12" xfId="21" applyNumberFormat="1" applyFont="1" applyFill="1" applyBorder="1" applyAlignment="1" applyProtection="1">
      <alignment vertical="center"/>
      <protection/>
    </xf>
    <xf numFmtId="169" fontId="11" fillId="2" borderId="12" xfId="21" applyNumberFormat="1" applyFont="1" applyFill="1" applyBorder="1" applyAlignment="1" applyProtection="1">
      <alignment vertical="center"/>
      <protection/>
    </xf>
    <xf numFmtId="165" fontId="11" fillId="0" borderId="4" xfId="21" applyNumberFormat="1" applyFont="1" applyFill="1" applyBorder="1" applyAlignment="1" applyProtection="1">
      <alignment horizontal="left"/>
      <protection/>
    </xf>
    <xf numFmtId="165" fontId="14" fillId="0" borderId="5" xfId="21" applyNumberFormat="1" applyFont="1" applyFill="1" applyBorder="1" applyAlignment="1" applyProtection="1">
      <alignment horizontal="right" vertical="center"/>
      <protection/>
    </xf>
    <xf numFmtId="168" fontId="11" fillId="5" borderId="12" xfId="21" applyNumberFormat="1" applyFont="1" applyFill="1" applyBorder="1" applyAlignment="1" applyProtection="1">
      <alignment vertical="center"/>
      <protection/>
    </xf>
    <xf numFmtId="165" fontId="4" fillId="0" borderId="6" xfId="21" applyNumberFormat="1" applyFont="1" applyFill="1" applyBorder="1" applyAlignment="1" applyProtection="1">
      <alignment vertical="center"/>
      <protection/>
    </xf>
    <xf numFmtId="165" fontId="1" fillId="0" borderId="7" xfId="21" applyNumberFormat="1" applyBorder="1" applyAlignment="1" applyProtection="1">
      <alignment vertical="center"/>
      <protection/>
    </xf>
    <xf numFmtId="165" fontId="11" fillId="0" borderId="7" xfId="21" applyNumberFormat="1" applyFont="1" applyFill="1" applyBorder="1" applyAlignment="1" applyProtection="1">
      <alignment horizontal="left" vertical="center"/>
      <protection/>
    </xf>
    <xf numFmtId="165" fontId="0" fillId="0" borderId="7" xfId="21" applyNumberFormat="1" applyFont="1" applyFill="1" applyBorder="1" applyAlignment="1" applyProtection="1">
      <alignment vertical="center"/>
      <protection/>
    </xf>
    <xf numFmtId="165" fontId="14" fillId="0" borderId="7" xfId="21" applyNumberFormat="1" applyFont="1" applyFill="1" applyBorder="1" applyAlignment="1" applyProtection="1">
      <alignment horizontal="right"/>
      <protection/>
    </xf>
    <xf numFmtId="169" fontId="11" fillId="5" borderId="11" xfId="21" applyNumberFormat="1" applyFont="1" applyFill="1" applyBorder="1" applyAlignment="1" applyProtection="1">
      <alignment vertical="center"/>
      <protection/>
    </xf>
    <xf numFmtId="165" fontId="4" fillId="0" borderId="0" xfId="21" applyNumberFormat="1" applyFont="1" applyFill="1" applyAlignment="1" applyProtection="1">
      <alignment vertical="center"/>
      <protection/>
    </xf>
    <xf numFmtId="165" fontId="11" fillId="0" borderId="0" xfId="21" applyNumberFormat="1" applyFont="1" applyFill="1" applyAlignment="1" applyProtection="1">
      <alignment vertical="center" wrapText="1"/>
      <protection/>
    </xf>
    <xf numFmtId="165" fontId="10" fillId="0" borderId="7" xfId="20" applyNumberFormat="1" applyFont="1" applyBorder="1" applyAlignment="1" applyProtection="1">
      <alignment vertical="center"/>
      <protection/>
    </xf>
    <xf numFmtId="165" fontId="10" fillId="0" borderId="2" xfId="21" applyNumberFormat="1" applyFont="1" applyFill="1" applyBorder="1" applyAlignment="1" applyProtection="1">
      <alignment horizontal="left"/>
      <protection/>
    </xf>
    <xf numFmtId="165" fontId="0" fillId="0" borderId="0" xfId="21" applyNumberFormat="1" applyFont="1" applyFill="1" applyBorder="1" applyAlignment="1" applyProtection="1">
      <alignment horizontal="right" vertical="center"/>
      <protection/>
    </xf>
    <xf numFmtId="165" fontId="11" fillId="0" borderId="5" xfId="21" applyNumberFormat="1" applyFont="1" applyFill="1" applyBorder="1" applyAlignment="1" applyProtection="1">
      <alignment horizontal="left" vertical="center" wrapText="1"/>
      <protection/>
    </xf>
    <xf numFmtId="164" fontId="17" fillId="0" borderId="4" xfId="23" applyNumberFormat="1" applyFont="1" applyBorder="1" applyAlignment="1" applyProtection="1">
      <alignment vertical="center"/>
      <protection locked="0"/>
    </xf>
    <xf numFmtId="165" fontId="30" fillId="0" borderId="0" xfId="21" applyNumberFormat="1" applyFont="1" applyBorder="1" applyAlignment="1" applyProtection="1">
      <alignment horizontal="center" vertical="center"/>
      <protection/>
    </xf>
    <xf numFmtId="164" fontId="2" fillId="0" borderId="4" xfId="22" applyBorder="1" applyAlignment="1" applyProtection="1">
      <alignment vertical="center"/>
      <protection locked="0"/>
    </xf>
    <xf numFmtId="164" fontId="21" fillId="0" borderId="0" xfId="22" applyFont="1" applyBorder="1" applyAlignment="1" applyProtection="1">
      <alignment horizontal="center" vertical="center" wrapText="1"/>
      <protection/>
    </xf>
    <xf numFmtId="165" fontId="0" fillId="0" borderId="5" xfId="21" applyNumberFormat="1" applyFont="1" applyFill="1" applyBorder="1" applyAlignment="1" applyProtection="1">
      <alignment vertical="center"/>
      <protection/>
    </xf>
    <xf numFmtId="165" fontId="1" fillId="0" borderId="4" xfId="21" applyNumberFormat="1" applyBorder="1" applyAlignment="1" applyProtection="1">
      <alignment vertical="center"/>
      <protection/>
    </xf>
    <xf numFmtId="165" fontId="10" fillId="0" borderId="0" xfId="21" applyNumberFormat="1" applyFont="1" applyFill="1" applyBorder="1" applyAlignment="1" applyProtection="1">
      <alignment vertical="center" wrapText="1"/>
      <protection/>
    </xf>
    <xf numFmtId="165" fontId="10" fillId="0" borderId="5" xfId="21" applyNumberFormat="1" applyFont="1" applyFill="1" applyBorder="1" applyAlignment="1" applyProtection="1">
      <alignment horizontal="left" vertical="center" wrapText="1"/>
      <protection/>
    </xf>
    <xf numFmtId="165" fontId="10" fillId="0" borderId="0" xfId="21" applyNumberFormat="1" applyFont="1" applyFill="1" applyBorder="1" applyAlignment="1" applyProtection="1">
      <alignment vertical="center"/>
      <protection locked="0"/>
    </xf>
    <xf numFmtId="165" fontId="1" fillId="0" borderId="0" xfId="21" applyNumberFormat="1" applyFont="1" applyFill="1" applyBorder="1" applyAlignment="1" applyProtection="1">
      <alignment horizontal="center" vertical="center"/>
      <protection locked="0"/>
    </xf>
    <xf numFmtId="165" fontId="10" fillId="0" borderId="0" xfId="21" applyNumberFormat="1" applyFont="1" applyFill="1" applyBorder="1" applyAlignment="1" applyProtection="1">
      <alignment vertical="center"/>
      <protection/>
    </xf>
    <xf numFmtId="164" fontId="0" fillId="0" borderId="0" xfId="26" applyAlignment="1" applyProtection="1">
      <alignment/>
      <protection locked="0"/>
    </xf>
    <xf numFmtId="164" fontId="1" fillId="0" borderId="0" xfId="26" applyFont="1" applyAlignment="1" applyProtection="1">
      <alignment horizontal="center"/>
      <protection hidden="1" locked="0"/>
    </xf>
    <xf numFmtId="165" fontId="1" fillId="0" borderId="0" xfId="20" applyNumberFormat="1" applyFont="1" applyBorder="1" applyAlignment="1" applyProtection="1">
      <alignment horizontal="center"/>
      <protection hidden="1" locked="0"/>
    </xf>
    <xf numFmtId="165" fontId="1" fillId="0" borderId="0" xfId="20" applyNumberFormat="1" applyBorder="1" applyAlignment="1" applyProtection="1">
      <alignment/>
      <protection/>
    </xf>
    <xf numFmtId="169" fontId="0" fillId="5" borderId="5" xfId="21" applyNumberFormat="1" applyFont="1" applyFill="1" applyBorder="1" applyAlignment="1" applyProtection="1">
      <alignment vertical="center"/>
      <protection/>
    </xf>
    <xf numFmtId="165" fontId="4" fillId="0" borderId="6" xfId="21" applyNumberFormat="1" applyFont="1" applyFill="1" applyBorder="1" applyAlignment="1" applyProtection="1">
      <alignment horizontal="right" vertical="center"/>
      <protection/>
    </xf>
    <xf numFmtId="165" fontId="11" fillId="0" borderId="7" xfId="21" applyNumberFormat="1" applyFont="1" applyFill="1" applyBorder="1" applyAlignment="1" applyProtection="1">
      <alignment vertical="center"/>
      <protection/>
    </xf>
    <xf numFmtId="165" fontId="11" fillId="0" borderId="7" xfId="21" applyNumberFormat="1" applyFont="1" applyFill="1" applyBorder="1" applyAlignment="1" applyProtection="1">
      <alignment vertical="center" wrapText="1"/>
      <protection/>
    </xf>
    <xf numFmtId="165" fontId="11" fillId="0" borderId="8" xfId="21" applyNumberFormat="1" applyFont="1" applyFill="1" applyBorder="1" applyAlignment="1" applyProtection="1">
      <alignment horizontal="left" vertical="center" wrapText="1"/>
      <protection/>
    </xf>
    <xf numFmtId="165" fontId="4" fillId="0" borderId="0" xfId="21" applyNumberFormat="1" applyFont="1" applyFill="1" applyBorder="1" applyAlignment="1" applyProtection="1">
      <alignment horizontal="right" vertical="center"/>
      <protection/>
    </xf>
    <xf numFmtId="169" fontId="0" fillId="0" borderId="0" xfId="21" applyNumberFormat="1" applyFont="1" applyFill="1" applyBorder="1" applyAlignment="1" applyProtection="1">
      <alignment vertical="center"/>
      <protection/>
    </xf>
    <xf numFmtId="165" fontId="11" fillId="0" borderId="0" xfId="21" applyNumberFormat="1" applyFont="1" applyBorder="1" applyAlignment="1" applyProtection="1">
      <alignment horizontal="left" vertical="center"/>
      <protection/>
    </xf>
    <xf numFmtId="168" fontId="14" fillId="2" borderId="12" xfId="21" applyNumberFormat="1" applyFont="1" applyFill="1" applyBorder="1" applyAlignment="1" applyProtection="1">
      <alignment horizontal="center" vertical="center"/>
      <protection/>
    </xf>
    <xf numFmtId="165" fontId="1" fillId="0" borderId="0" xfId="20" applyNumberFormat="1" applyFill="1" applyBorder="1" applyAlignment="1" applyProtection="1">
      <alignment/>
      <protection locked="0"/>
    </xf>
    <xf numFmtId="165" fontId="1" fillId="0" borderId="0" xfId="20" applyNumberFormat="1" applyFill="1" applyBorder="1" applyAlignment="1" applyProtection="1">
      <alignment/>
      <protection/>
    </xf>
    <xf numFmtId="165" fontId="4" fillId="0" borderId="4" xfId="21" applyNumberFormat="1" applyFont="1" applyBorder="1" applyAlignment="1" applyProtection="1">
      <alignment horizontal="right"/>
      <protection/>
    </xf>
    <xf numFmtId="165" fontId="11" fillId="0" borderId="0" xfId="21" applyNumberFormat="1" applyFont="1" applyBorder="1" applyAlignment="1" applyProtection="1">
      <alignment horizontal="left"/>
      <protection/>
    </xf>
    <xf numFmtId="165" fontId="11" fillId="0" borderId="5" xfId="21" applyNumberFormat="1" applyFont="1" applyBorder="1" applyAlignment="1" applyProtection="1">
      <alignment horizontal="left" vertical="center" wrapText="1"/>
      <protection/>
    </xf>
    <xf numFmtId="165" fontId="4" fillId="0" borderId="4" xfId="20" applyNumberFormat="1" applyFont="1" applyBorder="1" applyAlignment="1" applyProtection="1">
      <alignment horizontal="left"/>
      <protection/>
    </xf>
    <xf numFmtId="165" fontId="11" fillId="0" borderId="0" xfId="20" applyNumberFormat="1" applyFont="1" applyBorder="1" applyAlignment="1" applyProtection="1">
      <alignment horizontal="left" wrapText="1"/>
      <protection/>
    </xf>
    <xf numFmtId="164" fontId="17" fillId="5" borderId="13" xfId="20" applyNumberFormat="1" applyFont="1" applyFill="1" applyBorder="1" applyAlignment="1" applyProtection="1">
      <alignment vertical="center" wrapText="1"/>
      <protection/>
    </xf>
    <xf numFmtId="164" fontId="19" fillId="0" borderId="0" xfId="22" applyNumberFormat="1" applyFont="1" applyAlignment="1" applyProtection="1">
      <alignment vertical="center" wrapText="1"/>
      <protection locked="0"/>
    </xf>
    <xf numFmtId="164" fontId="31" fillId="0" borderId="0" xfId="20" applyNumberFormat="1" applyFont="1" applyAlignment="1" applyProtection="1">
      <alignment horizontal="center" vertical="center"/>
      <protection hidden="1" locked="0"/>
    </xf>
    <xf numFmtId="164" fontId="11" fillId="0" borderId="0" xfId="25" applyFont="1" applyFill="1" applyBorder="1" applyAlignment="1" applyProtection="1">
      <alignment horizontal="left" wrapText="1"/>
      <protection/>
    </xf>
    <xf numFmtId="164" fontId="11" fillId="0" borderId="0" xfId="23" applyFont="1" applyBorder="1" applyAlignment="1" applyProtection="1">
      <alignment horizontal="left"/>
      <protection/>
    </xf>
    <xf numFmtId="165" fontId="0" fillId="7" borderId="15" xfId="20" applyNumberFormat="1" applyFont="1" applyFill="1" applyBorder="1" applyAlignment="1" applyProtection="1">
      <alignment vertical="center"/>
      <protection/>
    </xf>
    <xf numFmtId="164" fontId="19" fillId="0" borderId="0" xfId="22" applyFont="1" applyAlignment="1" applyProtection="1">
      <alignment vertical="center" wrapText="1"/>
      <protection locked="0"/>
    </xf>
    <xf numFmtId="165" fontId="1" fillId="0" borderId="0" xfId="20" applyNumberFormat="1" applyBorder="1" applyAlignment="1" applyProtection="1">
      <alignment horizontal="left"/>
      <protection/>
    </xf>
    <xf numFmtId="164" fontId="11" fillId="0" borderId="0" xfId="23" applyFont="1" applyBorder="1" applyAlignment="1" applyProtection="1">
      <alignment horizontal="right" vertical="center" wrapText="1"/>
      <protection/>
    </xf>
    <xf numFmtId="164" fontId="11" fillId="0" borderId="0" xfId="23" applyFont="1" applyBorder="1" applyAlignment="1" applyProtection="1">
      <alignment horizontal="left" wrapText="1"/>
      <protection/>
    </xf>
    <xf numFmtId="164" fontId="11" fillId="0" borderId="0" xfId="26" applyFont="1" applyBorder="1" applyAlignment="1" applyProtection="1">
      <alignment horizontal="left"/>
      <protection/>
    </xf>
    <xf numFmtId="165" fontId="4" fillId="0" borderId="4" xfId="21" applyNumberFormat="1" applyFont="1" applyBorder="1" applyAlignment="1" applyProtection="1">
      <alignment horizontal="left"/>
      <protection/>
    </xf>
    <xf numFmtId="165" fontId="0" fillId="0" borderId="0" xfId="21" applyNumberFormat="1" applyFont="1" applyBorder="1" applyAlignment="1" applyProtection="1">
      <alignment horizontal="left"/>
      <protection/>
    </xf>
    <xf numFmtId="165" fontId="0" fillId="5" borderId="0" xfId="21" applyNumberFormat="1" applyFont="1" applyFill="1" applyBorder="1" applyAlignment="1" applyProtection="1">
      <alignment vertical="center"/>
      <protection/>
    </xf>
    <xf numFmtId="165" fontId="0" fillId="5" borderId="5" xfId="21" applyNumberFormat="1" applyFont="1" applyFill="1" applyBorder="1" applyAlignment="1" applyProtection="1">
      <alignment vertical="center"/>
      <protection/>
    </xf>
    <xf numFmtId="165" fontId="4" fillId="0" borderId="0" xfId="21" applyNumberFormat="1" applyFont="1" applyBorder="1" applyAlignment="1" applyProtection="1">
      <alignment horizontal="right" vertical="center"/>
      <protection/>
    </xf>
    <xf numFmtId="165" fontId="1" fillId="0" borderId="0" xfId="21" applyNumberFormat="1" applyBorder="1" applyAlignment="1" applyProtection="1">
      <alignment horizontal="left"/>
      <protection/>
    </xf>
    <xf numFmtId="165" fontId="17" fillId="5" borderId="14" xfId="21" applyNumberFormat="1" applyFont="1" applyFill="1" applyBorder="1" applyAlignment="1" applyProtection="1">
      <alignment horizontal="center" vertical="center" wrapText="1"/>
      <protection/>
    </xf>
    <xf numFmtId="165" fontId="11" fillId="5" borderId="0" xfId="21" applyNumberFormat="1" applyFont="1" applyFill="1" applyBorder="1" applyAlignment="1" applyProtection="1">
      <alignment vertical="center"/>
      <protection/>
    </xf>
    <xf numFmtId="169" fontId="11" fillId="7" borderId="12" xfId="21" applyNumberFormat="1" applyFont="1" applyFill="1" applyBorder="1" applyAlignment="1" applyProtection="1">
      <alignment vertical="center"/>
      <protection locked="0"/>
    </xf>
    <xf numFmtId="165" fontId="10" fillId="0" borderId="0" xfId="20" applyNumberFormat="1" applyFont="1" applyAlignment="1" applyProtection="1">
      <alignment horizontal="center" vertical="center"/>
      <protection locked="0"/>
    </xf>
    <xf numFmtId="169" fontId="11" fillId="5" borderId="3" xfId="21" applyNumberFormat="1" applyFont="1" applyFill="1" applyBorder="1" applyAlignment="1" applyProtection="1">
      <alignment vertical="center"/>
      <protection/>
    </xf>
    <xf numFmtId="169" fontId="11" fillId="5" borderId="5" xfId="21" applyNumberFormat="1" applyFont="1" applyFill="1" applyBorder="1" applyAlignment="1" applyProtection="1">
      <alignment vertical="center"/>
      <protection/>
    </xf>
    <xf numFmtId="165" fontId="1" fillId="0" borderId="6" xfId="20" applyNumberFormat="1" applyBorder="1" applyAlignment="1" applyProtection="1">
      <alignment horizontal="right" vertical="center"/>
      <protection/>
    </xf>
    <xf numFmtId="165" fontId="0" fillId="0" borderId="8" xfId="20" applyNumberFormat="1" applyFont="1" applyBorder="1" applyAlignment="1" applyProtection="1">
      <alignment vertical="center"/>
      <protection/>
    </xf>
    <xf numFmtId="170" fontId="1" fillId="0" borderId="0" xfId="20" applyNumberFormat="1" applyFont="1" applyAlignment="1" applyProtection="1">
      <alignment horizontal="center" vertical="center"/>
      <protection hidden="1" locked="0"/>
    </xf>
    <xf numFmtId="171" fontId="10" fillId="0" borderId="17" xfId="0" applyNumberFormat="1" applyFont="1" applyBorder="1" applyAlignment="1" applyProtection="1">
      <alignment/>
      <protection/>
    </xf>
    <xf numFmtId="164" fontId="0" fillId="8" borderId="31" xfId="0" applyFill="1" applyBorder="1" applyAlignment="1" applyProtection="1">
      <alignment/>
      <protection/>
    </xf>
    <xf numFmtId="164" fontId="12" fillId="0" borderId="37" xfId="0" applyFont="1" applyFill="1" applyBorder="1" applyAlignment="1" applyProtection="1">
      <alignment horizontal="left"/>
      <protection/>
    </xf>
    <xf numFmtId="164" fontId="25" fillId="0" borderId="4" xfId="0" applyFont="1" applyFill="1" applyBorder="1" applyAlignment="1" applyProtection="1">
      <alignment horizontal="center"/>
      <protection/>
    </xf>
    <xf numFmtId="164" fontId="3" fillId="0" borderId="20" xfId="0" applyFont="1" applyFill="1" applyBorder="1" applyAlignment="1" applyProtection="1">
      <alignment horizontal="left" wrapText="1"/>
      <protection/>
    </xf>
    <xf numFmtId="164" fontId="3" fillId="0" borderId="20" xfId="0" applyFont="1" applyBorder="1" applyAlignment="1" applyProtection="1">
      <alignment/>
      <protection/>
    </xf>
    <xf numFmtId="164" fontId="25" fillId="0" borderId="1" xfId="0" applyFont="1" applyFill="1" applyBorder="1" applyAlignment="1" applyProtection="1">
      <alignment horizontal="center"/>
      <protection/>
    </xf>
    <xf numFmtId="164" fontId="25" fillId="0" borderId="16" xfId="0" applyFont="1" applyBorder="1" applyAlignment="1" applyProtection="1">
      <alignment horizontal="center"/>
      <protection/>
    </xf>
    <xf numFmtId="172" fontId="13" fillId="0" borderId="35" xfId="0" applyNumberFormat="1" applyFont="1" applyFill="1" applyBorder="1" applyAlignment="1" applyProtection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PRINFEL98_modello si2 raln_MODIFICATO_ALESSIO" xfId="20"/>
    <cellStyle name="Normale_PRINFEL98 2" xfId="21"/>
    <cellStyle name="Normale_modello si2 raln_MODIFICATO_ALESSIO" xfId="22"/>
    <cellStyle name="Normale 2" xfId="23"/>
    <cellStyle name="Normale_PRINFEL98" xfId="24"/>
    <cellStyle name="Normale_ENTI LOCALI  2000" xfId="25"/>
    <cellStyle name="Normale_Prospetto informativo 2001_modello si2 raln_MODIFICATO_ALESSIO" xfId="26"/>
    <cellStyle name="Normale_MINISTERI" xfId="27"/>
    <cellStyle name="Percentuale 2" xfId="28"/>
    <cellStyle name="Normale_PRINFEL98 2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FEFE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workbookViewId="0" topLeftCell="A80">
      <selection activeCell="F104" sqref="F104"/>
    </sheetView>
  </sheetViews>
  <sheetFormatPr defaultColWidth="12.57421875" defaultRowHeight="12.75"/>
  <cols>
    <col min="1" max="1" width="6.140625" style="1" customWidth="1"/>
    <col min="2" max="7" width="23.140625" style="2" customWidth="1"/>
    <col min="8" max="8" width="1.421875" style="3" customWidth="1"/>
    <col min="9" max="9" width="0.9921875" style="4" customWidth="1"/>
    <col min="10" max="10" width="10.28125" style="5" customWidth="1"/>
    <col min="11" max="16384" width="11.57421875" style="0" customWidth="1"/>
  </cols>
  <sheetData>
    <row r="1" spans="1:8" ht="22.5">
      <c r="A1" s="6"/>
      <c r="B1" s="7"/>
      <c r="C1" s="7"/>
      <c r="D1" s="8" t="s">
        <v>0</v>
      </c>
      <c r="E1" s="7"/>
      <c r="F1" s="7"/>
      <c r="G1" s="9"/>
      <c r="H1" s="10"/>
    </row>
    <row r="2" spans="1:8" ht="22.5">
      <c r="A2" s="11"/>
      <c r="B2" s="12"/>
      <c r="C2" s="13" t="s">
        <v>1</v>
      </c>
      <c r="D2" s="12"/>
      <c r="E2" s="12"/>
      <c r="F2" s="12"/>
      <c r="G2" s="14"/>
      <c r="H2" s="10"/>
    </row>
    <row r="3" spans="1:8" ht="22.5">
      <c r="A3" s="11"/>
      <c r="B3" s="15" t="s">
        <v>2</v>
      </c>
      <c r="C3" s="16"/>
      <c r="D3" s="12"/>
      <c r="E3" s="12"/>
      <c r="F3" s="12"/>
      <c r="G3" s="14"/>
      <c r="H3" s="10"/>
    </row>
    <row r="4" spans="1:10" ht="22.5">
      <c r="A4" s="17"/>
      <c r="B4" s="18" t="s">
        <v>3</v>
      </c>
      <c r="C4" s="19"/>
      <c r="D4" s="20"/>
      <c r="E4" s="20"/>
      <c r="F4" s="20"/>
      <c r="G4" s="21"/>
      <c r="H4" s="22"/>
      <c r="I4" s="23"/>
      <c r="J4" s="24"/>
    </row>
    <row r="5" ht="15">
      <c r="H5" s="10"/>
    </row>
    <row r="6" spans="1:8" ht="19.5">
      <c r="A6" s="25"/>
      <c r="B6" s="26"/>
      <c r="C6" s="5"/>
      <c r="D6" s="5"/>
      <c r="E6" s="5"/>
      <c r="F6" s="5"/>
      <c r="H6" s="10"/>
    </row>
    <row r="7" spans="2:10" ht="19.5">
      <c r="B7" s="27"/>
      <c r="C7" s="28" t="s">
        <v>4</v>
      </c>
      <c r="D7" s="29"/>
      <c r="E7" s="30"/>
      <c r="F7" s="31"/>
      <c r="G7" s="27"/>
      <c r="H7" s="32"/>
      <c r="I7" s="33"/>
      <c r="J7" s="29"/>
    </row>
    <row r="8" spans="2:10" ht="18.75">
      <c r="B8" s="27"/>
      <c r="C8" s="27"/>
      <c r="D8" s="34"/>
      <c r="E8" s="29"/>
      <c r="F8" s="27"/>
      <c r="G8" s="27"/>
      <c r="H8" s="32"/>
      <c r="I8" s="33"/>
      <c r="J8" s="29"/>
    </row>
    <row r="9" spans="1:10" ht="18.75">
      <c r="A9" s="35"/>
      <c r="B9" s="27"/>
      <c r="C9" s="36" t="s">
        <v>5</v>
      </c>
      <c r="D9" s="36"/>
      <c r="E9" s="37" t="s">
        <v>6</v>
      </c>
      <c r="F9" s="38" t="s">
        <v>7</v>
      </c>
      <c r="G9" s="27"/>
      <c r="H9" s="32"/>
      <c r="I9" s="33"/>
      <c r="J9" s="29"/>
    </row>
    <row r="10" spans="1:10" ht="18.75">
      <c r="A10" s="35"/>
      <c r="B10" s="27"/>
      <c r="C10" s="27"/>
      <c r="D10" s="39"/>
      <c r="E10" s="30"/>
      <c r="F10" s="30"/>
      <c r="G10" s="27"/>
      <c r="H10" s="32"/>
      <c r="I10" s="33"/>
      <c r="J10" s="29"/>
    </row>
    <row r="11" spans="1:7" ht="15">
      <c r="A11" s="35"/>
      <c r="B11" s="40" t="s">
        <v>8</v>
      </c>
      <c r="C11" s="41"/>
      <c r="D11" s="41"/>
      <c r="E11" s="41"/>
      <c r="F11" s="41"/>
      <c r="G11" s="41"/>
    </row>
    <row r="12" spans="1:7" ht="15">
      <c r="A12" s="42"/>
      <c r="B12" s="43"/>
      <c r="C12" s="44"/>
      <c r="D12" s="44"/>
      <c r="E12" s="45" t="s">
        <v>9</v>
      </c>
      <c r="F12" s="46" t="s">
        <v>10</v>
      </c>
      <c r="G12" s="47" t="s">
        <v>11</v>
      </c>
    </row>
    <row r="13" spans="1:10" ht="15" customHeight="1">
      <c r="A13" s="48"/>
      <c r="B13" s="49" t="s">
        <v>12</v>
      </c>
      <c r="C13" s="49"/>
      <c r="D13" s="49"/>
      <c r="E13" s="50">
        <v>28</v>
      </c>
      <c r="F13" s="50">
        <v>6</v>
      </c>
      <c r="G13" s="50">
        <v>2011</v>
      </c>
      <c r="H13" s="51"/>
      <c r="I13" s="52"/>
      <c r="J13" s="53"/>
    </row>
    <row r="14" spans="1:10" ht="15">
      <c r="A14" s="48"/>
      <c r="B14" s="54"/>
      <c r="C14" s="54"/>
      <c r="D14" s="54"/>
      <c r="E14" s="54"/>
      <c r="F14" s="54"/>
      <c r="G14" s="55"/>
      <c r="H14" s="51"/>
      <c r="I14" s="52"/>
      <c r="J14" s="53"/>
    </row>
    <row r="15" spans="1:10" ht="15" customHeight="1">
      <c r="A15" s="48"/>
      <c r="B15" s="56" t="s">
        <v>13</v>
      </c>
      <c r="C15" s="56"/>
      <c r="D15" s="56"/>
      <c r="E15" s="57">
        <v>25</v>
      </c>
      <c r="F15" s="57">
        <v>7</v>
      </c>
      <c r="G15" s="57">
        <v>2011</v>
      </c>
      <c r="H15" s="51"/>
      <c r="I15" s="52"/>
      <c r="J15" s="53"/>
    </row>
    <row r="16" spans="1:10" ht="15">
      <c r="A16" s="48"/>
      <c r="B16" s="58"/>
      <c r="C16" s="59"/>
      <c r="D16" s="59"/>
      <c r="E16" s="54"/>
      <c r="F16" s="54"/>
      <c r="G16" s="55"/>
      <c r="H16" s="51"/>
      <c r="I16" s="52"/>
      <c r="J16" s="53"/>
    </row>
    <row r="17" spans="1:10" ht="15" customHeight="1">
      <c r="A17" s="48"/>
      <c r="B17" s="56" t="s">
        <v>14</v>
      </c>
      <c r="C17" s="56"/>
      <c r="D17" s="56"/>
      <c r="E17" s="57">
        <v>7</v>
      </c>
      <c r="F17" s="57">
        <v>9</v>
      </c>
      <c r="G17" s="57">
        <v>2011</v>
      </c>
      <c r="H17" s="51"/>
      <c r="I17" s="52"/>
      <c r="J17" s="53"/>
    </row>
    <row r="18" spans="1:10" ht="15">
      <c r="A18" s="48"/>
      <c r="B18" s="58"/>
      <c r="C18" s="59"/>
      <c r="D18" s="59"/>
      <c r="E18" s="54"/>
      <c r="F18" s="54"/>
      <c r="G18" s="55"/>
      <c r="H18" s="51"/>
      <c r="I18" s="52"/>
      <c r="J18" s="53"/>
    </row>
    <row r="19" spans="1:7" ht="15">
      <c r="A19" s="48"/>
      <c r="B19" s="60"/>
      <c r="C19" s="60"/>
      <c r="D19" s="58"/>
      <c r="E19" s="60"/>
      <c r="F19" s="61"/>
      <c r="G19" s="62" t="s">
        <v>15</v>
      </c>
    </row>
    <row r="20" spans="1:10" ht="15" customHeight="1">
      <c r="A20" s="63">
        <v>1</v>
      </c>
      <c r="B20" s="56" t="s">
        <v>16</v>
      </c>
      <c r="C20" s="56"/>
      <c r="D20" s="56"/>
      <c r="E20" s="56"/>
      <c r="F20" s="56"/>
      <c r="G20" s="64">
        <v>2010</v>
      </c>
      <c r="H20" s="51"/>
      <c r="I20" s="52"/>
      <c r="J20" s="53"/>
    </row>
    <row r="21" spans="1:10" ht="15">
      <c r="A21" s="63"/>
      <c r="B21" s="59"/>
      <c r="C21" s="59"/>
      <c r="D21" s="59"/>
      <c r="E21" s="59"/>
      <c r="F21" s="65"/>
      <c r="G21" s="66"/>
      <c r="H21" s="51"/>
      <c r="I21" s="52"/>
      <c r="J21" s="53"/>
    </row>
    <row r="22" spans="1:10" ht="15" customHeight="1">
      <c r="A22" s="63">
        <v>2</v>
      </c>
      <c r="B22" s="56" t="s">
        <v>17</v>
      </c>
      <c r="C22" s="56"/>
      <c r="D22" s="56"/>
      <c r="E22" s="56"/>
      <c r="F22" s="56"/>
      <c r="G22" s="64">
        <v>0</v>
      </c>
      <c r="H22" s="51"/>
      <c r="I22" s="52"/>
      <c r="J22" s="53"/>
    </row>
    <row r="23" spans="1:10" ht="15">
      <c r="A23" s="48"/>
      <c r="B23" s="59"/>
      <c r="C23" s="59"/>
      <c r="D23" s="59"/>
      <c r="E23" s="59"/>
      <c r="F23" s="65"/>
      <c r="G23" s="66"/>
      <c r="H23" s="51"/>
      <c r="I23" s="52"/>
      <c r="J23" s="53"/>
    </row>
    <row r="24" spans="1:10" ht="15" customHeight="1">
      <c r="A24" s="63">
        <v>3</v>
      </c>
      <c r="B24" s="67" t="s">
        <v>18</v>
      </c>
      <c r="C24" s="67"/>
      <c r="D24" s="67"/>
      <c r="E24" s="67"/>
      <c r="F24" s="67"/>
      <c r="G24" s="64">
        <v>0</v>
      </c>
      <c r="H24" s="51"/>
      <c r="I24" s="52"/>
      <c r="J24" s="53"/>
    </row>
    <row r="25" spans="1:10" ht="15">
      <c r="A25" s="48"/>
      <c r="B25" s="68"/>
      <c r="C25" s="69"/>
      <c r="D25" s="69"/>
      <c r="E25" s="69"/>
      <c r="F25" s="70"/>
      <c r="G25" s="55"/>
      <c r="H25" s="51"/>
      <c r="I25" s="52"/>
      <c r="J25" s="53"/>
    </row>
    <row r="26" spans="1:10" ht="15" customHeight="1">
      <c r="A26" s="63">
        <v>4</v>
      </c>
      <c r="B26" s="67" t="s">
        <v>19</v>
      </c>
      <c r="C26" s="67"/>
      <c r="D26" s="67"/>
      <c r="E26" s="67"/>
      <c r="F26" s="67"/>
      <c r="G26" s="71">
        <v>19.12</v>
      </c>
      <c r="H26" s="51"/>
      <c r="I26" s="52"/>
      <c r="J26" s="53"/>
    </row>
    <row r="27" spans="1:10" ht="15">
      <c r="A27" s="48"/>
      <c r="B27" s="68"/>
      <c r="C27" s="72"/>
      <c r="D27" s="72"/>
      <c r="E27" s="72"/>
      <c r="F27" s="72"/>
      <c r="G27" s="73"/>
      <c r="H27" s="51"/>
      <c r="I27" s="52"/>
      <c r="J27" s="53"/>
    </row>
    <row r="28" spans="1:10" ht="15">
      <c r="A28" s="63">
        <v>5</v>
      </c>
      <c r="B28" s="60" t="s">
        <v>20</v>
      </c>
      <c r="C28" s="59"/>
      <c r="D28" s="59"/>
      <c r="E28" s="59"/>
      <c r="F28" s="74"/>
      <c r="G28" s="75"/>
      <c r="H28" s="51"/>
      <c r="I28" s="52"/>
      <c r="J28" s="53"/>
    </row>
    <row r="29" spans="1:10" ht="15">
      <c r="A29" s="48"/>
      <c r="B29" s="59"/>
      <c r="C29" s="59"/>
      <c r="D29" s="59"/>
      <c r="E29" s="59"/>
      <c r="F29" s="76"/>
      <c r="G29" s="77"/>
      <c r="H29" s="51"/>
      <c r="I29" s="52"/>
      <c r="J29" s="53"/>
    </row>
    <row r="30" spans="1:10" ht="15">
      <c r="A30" s="63">
        <v>6</v>
      </c>
      <c r="B30" s="60" t="s">
        <v>20</v>
      </c>
      <c r="C30" s="59"/>
      <c r="D30" s="59"/>
      <c r="E30" s="59"/>
      <c r="F30" s="76"/>
      <c r="G30" s="78"/>
      <c r="H30" s="51"/>
      <c r="I30" s="52"/>
      <c r="J30" s="53"/>
    </row>
    <row r="31" spans="1:10" ht="15">
      <c r="A31" s="48"/>
      <c r="B31" s="59"/>
      <c r="C31" s="59"/>
      <c r="D31" s="59"/>
      <c r="E31" s="59"/>
      <c r="F31" s="76"/>
      <c r="G31" s="77"/>
      <c r="H31" s="51"/>
      <c r="I31" s="52"/>
      <c r="J31" s="53"/>
    </row>
    <row r="32" spans="1:10" ht="15">
      <c r="A32" s="63">
        <v>7</v>
      </c>
      <c r="B32" s="60" t="s">
        <v>20</v>
      </c>
      <c r="C32" s="59"/>
      <c r="D32" s="59"/>
      <c r="E32" s="59"/>
      <c r="F32" s="76"/>
      <c r="G32" s="78"/>
      <c r="H32" s="51"/>
      <c r="I32" s="52"/>
      <c r="J32" s="53"/>
    </row>
    <row r="33" spans="1:10" ht="15">
      <c r="A33" s="48"/>
      <c r="B33" s="59"/>
      <c r="C33" s="59"/>
      <c r="D33" s="59"/>
      <c r="E33" s="59"/>
      <c r="F33" s="76"/>
      <c r="G33" s="77"/>
      <c r="H33" s="51"/>
      <c r="I33" s="52"/>
      <c r="J33" s="53"/>
    </row>
    <row r="34" spans="1:10" ht="15">
      <c r="A34" s="63">
        <v>8</v>
      </c>
      <c r="B34" s="60" t="s">
        <v>20</v>
      </c>
      <c r="C34" s="59"/>
      <c r="D34" s="59"/>
      <c r="E34" s="59"/>
      <c r="F34" s="76"/>
      <c r="G34" s="78"/>
      <c r="H34" s="51"/>
      <c r="I34" s="52"/>
      <c r="J34" s="53"/>
    </row>
    <row r="35" spans="1:10" ht="15">
      <c r="A35" s="79"/>
      <c r="B35" s="80"/>
      <c r="C35" s="80"/>
      <c r="D35" s="80"/>
      <c r="E35" s="80"/>
      <c r="F35" s="81"/>
      <c r="G35" s="82"/>
      <c r="H35" s="51"/>
      <c r="I35" s="52"/>
      <c r="J35" s="53"/>
    </row>
    <row r="36" spans="1:10" ht="15">
      <c r="A36" s="83"/>
      <c r="B36" s="84"/>
      <c r="C36" s="84"/>
      <c r="D36" s="84"/>
      <c r="E36" s="84"/>
      <c r="F36" s="65"/>
      <c r="G36" s="65"/>
      <c r="H36" s="51"/>
      <c r="I36" s="52"/>
      <c r="J36" s="53"/>
    </row>
    <row r="37" spans="2:7" ht="15">
      <c r="B37" s="40" t="s">
        <v>21</v>
      </c>
      <c r="C37" s="41"/>
      <c r="D37" s="41"/>
      <c r="E37" s="41"/>
      <c r="F37" s="41"/>
      <c r="G37" s="41"/>
    </row>
    <row r="38" spans="1:7" ht="15">
      <c r="A38" s="42"/>
      <c r="B38" s="85"/>
      <c r="C38" s="86"/>
      <c r="D38" s="86"/>
      <c r="E38" s="86"/>
      <c r="F38" s="86"/>
      <c r="G38" s="62" t="s">
        <v>15</v>
      </c>
    </row>
    <row r="39" spans="1:7" ht="15">
      <c r="A39" s="63">
        <v>9</v>
      </c>
      <c r="B39" s="60" t="s">
        <v>20</v>
      </c>
      <c r="C39" s="87"/>
      <c r="D39" s="87"/>
      <c r="E39" s="87"/>
      <c r="F39" s="87"/>
      <c r="G39" s="78"/>
    </row>
    <row r="40" spans="1:7" ht="15">
      <c r="A40" s="63"/>
      <c r="B40" s="88"/>
      <c r="C40" s="87"/>
      <c r="D40" s="87"/>
      <c r="E40" s="87"/>
      <c r="F40" s="87"/>
      <c r="G40" s="77"/>
    </row>
    <row r="41" spans="1:7" ht="15">
      <c r="A41" s="63">
        <v>10</v>
      </c>
      <c r="B41" s="60" t="s">
        <v>20</v>
      </c>
      <c r="C41" s="87"/>
      <c r="D41" s="87"/>
      <c r="E41" s="87"/>
      <c r="F41" s="87"/>
      <c r="G41" s="78"/>
    </row>
    <row r="42" spans="1:7" ht="15">
      <c r="A42" s="63"/>
      <c r="B42" s="88"/>
      <c r="C42" s="87"/>
      <c r="D42" s="87"/>
      <c r="E42" s="87"/>
      <c r="F42" s="87"/>
      <c r="G42" s="77"/>
    </row>
    <row r="43" spans="1:7" ht="15">
      <c r="A43" s="63">
        <v>11</v>
      </c>
      <c r="B43" s="60" t="s">
        <v>20</v>
      </c>
      <c r="C43" s="87"/>
      <c r="D43" s="87"/>
      <c r="E43" s="87"/>
      <c r="F43" s="87"/>
      <c r="G43" s="78"/>
    </row>
    <row r="44" spans="1:7" ht="15">
      <c r="A44" s="63"/>
      <c r="B44" s="88"/>
      <c r="C44" s="87"/>
      <c r="D44" s="87"/>
      <c r="E44" s="87"/>
      <c r="F44" s="87"/>
      <c r="G44" s="77"/>
    </row>
    <row r="45" spans="1:7" ht="15">
      <c r="A45" s="63">
        <v>12</v>
      </c>
      <c r="B45" s="60" t="s">
        <v>20</v>
      </c>
      <c r="C45" s="87"/>
      <c r="D45" s="87"/>
      <c r="E45" s="87"/>
      <c r="F45" s="87"/>
      <c r="G45" s="78"/>
    </row>
    <row r="46" spans="1:7" ht="15">
      <c r="A46" s="63"/>
      <c r="B46" s="88"/>
      <c r="C46" s="87"/>
      <c r="D46" s="87"/>
      <c r="E46" s="87"/>
      <c r="F46" s="87"/>
      <c r="G46" s="89"/>
    </row>
    <row r="47" spans="1:7" ht="15">
      <c r="A47" s="63"/>
      <c r="B47" s="90"/>
      <c r="C47" s="90"/>
      <c r="D47" s="91"/>
      <c r="E47" s="91"/>
      <c r="F47" s="92" t="s">
        <v>22</v>
      </c>
      <c r="G47" s="93" t="s">
        <v>23</v>
      </c>
    </row>
    <row r="48" spans="1:8" ht="15">
      <c r="A48" s="63">
        <v>13</v>
      </c>
      <c r="B48" s="60" t="s">
        <v>24</v>
      </c>
      <c r="C48" s="76"/>
      <c r="D48" s="76"/>
      <c r="E48" s="94"/>
      <c r="F48" s="95"/>
      <c r="G48" s="96" t="s">
        <v>25</v>
      </c>
      <c r="H48" s="97"/>
    </row>
    <row r="49" spans="1:7" ht="15">
      <c r="A49" s="48"/>
      <c r="B49" s="98"/>
      <c r="C49" s="99"/>
      <c r="D49" s="94"/>
      <c r="E49" s="94"/>
      <c r="F49" s="94"/>
      <c r="G49" s="100"/>
    </row>
    <row r="50" spans="1:7" ht="15">
      <c r="A50" s="63">
        <v>14</v>
      </c>
      <c r="B50" s="60" t="s">
        <v>20</v>
      </c>
      <c r="C50" s="76"/>
      <c r="D50" s="76"/>
      <c r="E50" s="76"/>
      <c r="F50" s="101"/>
      <c r="G50" s="101"/>
    </row>
    <row r="51" spans="1:7" ht="15">
      <c r="A51" s="48"/>
      <c r="B51" s="58"/>
      <c r="C51" s="76"/>
      <c r="D51" s="76"/>
      <c r="E51" s="76"/>
      <c r="F51" s="65"/>
      <c r="G51" s="66"/>
    </row>
    <row r="52" spans="1:7" ht="15">
      <c r="A52" s="63">
        <v>15</v>
      </c>
      <c r="B52" s="60" t="s">
        <v>20</v>
      </c>
      <c r="C52" s="102"/>
      <c r="D52" s="102"/>
      <c r="E52" s="102"/>
      <c r="F52" s="101"/>
      <c r="G52" s="101"/>
    </row>
    <row r="53" spans="1:7" ht="15">
      <c r="A53" s="48"/>
      <c r="B53" s="58"/>
      <c r="C53" s="102"/>
      <c r="D53" s="102"/>
      <c r="E53" s="102"/>
      <c r="F53" s="103"/>
      <c r="G53" s="104"/>
    </row>
    <row r="54" spans="1:7" ht="15">
      <c r="A54" s="63">
        <v>16</v>
      </c>
      <c r="B54" s="60" t="s">
        <v>20</v>
      </c>
      <c r="C54" s="102"/>
      <c r="D54" s="102"/>
      <c r="E54" s="102"/>
      <c r="F54" s="105"/>
      <c r="G54" s="105"/>
    </row>
    <row r="55" spans="1:7" ht="15">
      <c r="A55" s="48"/>
      <c r="B55" s="106"/>
      <c r="C55" s="102"/>
      <c r="D55" s="102"/>
      <c r="E55" s="102"/>
      <c r="F55" s="65"/>
      <c r="G55" s="66"/>
    </row>
    <row r="56" spans="1:7" ht="26.25" customHeight="1">
      <c r="A56" s="63">
        <v>17</v>
      </c>
      <c r="B56" s="107" t="s">
        <v>26</v>
      </c>
      <c r="C56" s="107"/>
      <c r="D56" s="107"/>
      <c r="E56" s="107"/>
      <c r="F56" s="92" t="s">
        <v>27</v>
      </c>
      <c r="G56" s="93" t="s">
        <v>28</v>
      </c>
    </row>
    <row r="57" spans="1:7" ht="15">
      <c r="A57" s="63"/>
      <c r="B57" s="108"/>
      <c r="C57" s="109"/>
      <c r="D57" s="110"/>
      <c r="E57" s="111"/>
      <c r="F57" s="112">
        <v>14</v>
      </c>
      <c r="G57" s="57">
        <v>40089</v>
      </c>
    </row>
    <row r="58" spans="1:7" ht="15">
      <c r="A58" s="63"/>
      <c r="B58" s="91"/>
      <c r="C58" s="91"/>
      <c r="D58" s="91"/>
      <c r="E58" s="91"/>
      <c r="F58" s="54"/>
      <c r="G58" s="55"/>
    </row>
    <row r="59" spans="1:10" ht="15">
      <c r="A59" s="63"/>
      <c r="B59" s="113"/>
      <c r="C59" s="113"/>
      <c r="D59" s="113"/>
      <c r="E59" s="91"/>
      <c r="F59" s="112">
        <v>6</v>
      </c>
      <c r="G59" s="57">
        <v>34155</v>
      </c>
      <c r="H59" s="51"/>
      <c r="I59" s="52"/>
      <c r="J59" s="53"/>
    </row>
    <row r="60" spans="1:10" ht="15">
      <c r="A60" s="63"/>
      <c r="B60" s="114"/>
      <c r="C60" s="90"/>
      <c r="D60" s="91"/>
      <c r="E60" s="106"/>
      <c r="F60" s="87"/>
      <c r="G60" s="115"/>
      <c r="H60" s="51"/>
      <c r="I60" s="52"/>
      <c r="J60" s="53"/>
    </row>
    <row r="61" spans="1:10" ht="15">
      <c r="A61" s="63"/>
      <c r="B61" s="114"/>
      <c r="C61" s="90"/>
      <c r="D61" s="91"/>
      <c r="E61" s="106"/>
      <c r="F61" s="112">
        <v>12</v>
      </c>
      <c r="G61" s="57">
        <v>27560</v>
      </c>
      <c r="H61" s="51"/>
      <c r="I61" s="52"/>
      <c r="J61" s="53"/>
    </row>
    <row r="62" spans="1:10" ht="15">
      <c r="A62" s="63"/>
      <c r="B62" s="114"/>
      <c r="C62" s="90"/>
      <c r="D62" s="91"/>
      <c r="E62" s="91"/>
      <c r="F62" s="87"/>
      <c r="G62" s="116"/>
      <c r="H62" s="51"/>
      <c r="I62" s="52"/>
      <c r="J62" s="53"/>
    </row>
    <row r="63" spans="1:10" ht="15">
      <c r="A63" s="117"/>
      <c r="B63" s="118"/>
      <c r="C63" s="119"/>
      <c r="D63" s="120"/>
      <c r="E63" s="120"/>
      <c r="F63" s="112">
        <v>7</v>
      </c>
      <c r="G63" s="57">
        <v>23604</v>
      </c>
      <c r="H63" s="51"/>
      <c r="I63" s="52"/>
      <c r="J63" s="53"/>
    </row>
    <row r="64" spans="1:10" ht="15">
      <c r="A64" s="35"/>
      <c r="B64" s="106"/>
      <c r="C64" s="90"/>
      <c r="D64" s="91"/>
      <c r="E64" s="91"/>
      <c r="F64" s="61"/>
      <c r="G64" s="61"/>
      <c r="H64" s="51"/>
      <c r="I64" s="52"/>
      <c r="J64" s="53"/>
    </row>
    <row r="65" spans="2:10" ht="15">
      <c r="B65" s="121" t="s">
        <v>29</v>
      </c>
      <c r="C65" s="122"/>
      <c r="F65" s="41"/>
      <c r="G65" s="41"/>
      <c r="H65" s="51"/>
      <c r="I65" s="52"/>
      <c r="J65" s="53"/>
    </row>
    <row r="66" spans="1:10" ht="15">
      <c r="A66" s="42"/>
      <c r="B66" s="123"/>
      <c r="C66" s="123"/>
      <c r="D66" s="44"/>
      <c r="E66" s="44"/>
      <c r="F66" s="92" t="s">
        <v>22</v>
      </c>
      <c r="G66" s="93" t="s">
        <v>23</v>
      </c>
      <c r="H66" s="51"/>
      <c r="I66" s="52"/>
      <c r="J66" s="53"/>
    </row>
    <row r="67" spans="1:10" ht="15" customHeight="1">
      <c r="A67" s="63">
        <v>18</v>
      </c>
      <c r="B67" s="56" t="s">
        <v>30</v>
      </c>
      <c r="C67" s="56"/>
      <c r="D67" s="56"/>
      <c r="E67" s="56"/>
      <c r="F67" s="96" t="s">
        <v>25</v>
      </c>
      <c r="G67" s="95"/>
      <c r="H67" s="124"/>
      <c r="J67" s="125"/>
    </row>
    <row r="68" spans="1:10" ht="15">
      <c r="A68" s="48"/>
      <c r="B68" s="58"/>
      <c r="C68" s="60"/>
      <c r="D68" s="60"/>
      <c r="E68" s="76"/>
      <c r="F68" s="65"/>
      <c r="G68" s="66"/>
      <c r="H68" s="126"/>
      <c r="I68" s="127"/>
      <c r="J68" s="125"/>
    </row>
    <row r="69" spans="1:12" ht="26.25" customHeight="1">
      <c r="A69" s="63">
        <v>19</v>
      </c>
      <c r="B69" s="56" t="s">
        <v>31</v>
      </c>
      <c r="C69" s="56"/>
      <c r="D69" s="56"/>
      <c r="E69" s="56"/>
      <c r="F69" s="128" t="s">
        <v>25</v>
      </c>
      <c r="G69" s="129"/>
      <c r="H69" s="124"/>
      <c r="J69" s="130"/>
      <c r="K69" s="130"/>
      <c r="L69" s="130"/>
    </row>
    <row r="70" spans="1:12" ht="15">
      <c r="A70" s="63"/>
      <c r="B70" s="59"/>
      <c r="C70" s="59"/>
      <c r="D70" s="59"/>
      <c r="E70" s="60"/>
      <c r="F70" s="61"/>
      <c r="G70" s="131"/>
      <c r="H70" s="132"/>
      <c r="I70" s="133"/>
      <c r="J70" s="130"/>
      <c r="K70" s="130"/>
      <c r="L70" s="130"/>
    </row>
    <row r="71" spans="1:12" ht="26.25" customHeight="1">
      <c r="A71" s="63">
        <v>20</v>
      </c>
      <c r="B71" s="56" t="s">
        <v>32</v>
      </c>
      <c r="C71" s="56"/>
      <c r="D71" s="56"/>
      <c r="E71" s="56"/>
      <c r="F71" s="128" t="s">
        <v>25</v>
      </c>
      <c r="G71" s="129"/>
      <c r="H71" s="134"/>
      <c r="J71" s="130"/>
      <c r="K71" s="130"/>
      <c r="L71" s="130"/>
    </row>
    <row r="72" spans="1:12" ht="15">
      <c r="A72" s="63"/>
      <c r="B72" s="59"/>
      <c r="C72" s="59"/>
      <c r="D72" s="59"/>
      <c r="E72" s="60"/>
      <c r="F72" s="61"/>
      <c r="G72" s="131"/>
      <c r="H72" s="132"/>
      <c r="I72" s="133"/>
      <c r="J72" s="130"/>
      <c r="K72" s="130"/>
      <c r="L72" s="130"/>
    </row>
    <row r="73" spans="1:12" ht="26.25" customHeight="1">
      <c r="A73" s="63">
        <v>21</v>
      </c>
      <c r="B73" s="56" t="s">
        <v>33</v>
      </c>
      <c r="C73" s="56"/>
      <c r="D73" s="56"/>
      <c r="E73" s="56"/>
      <c r="F73" s="129"/>
      <c r="G73" s="128" t="s">
        <v>25</v>
      </c>
      <c r="H73" s="134"/>
      <c r="J73" s="130"/>
      <c r="K73" s="130"/>
      <c r="L73" s="130"/>
    </row>
    <row r="74" spans="1:12" ht="15">
      <c r="A74" s="63"/>
      <c r="B74" s="59"/>
      <c r="C74" s="59"/>
      <c r="D74" s="59"/>
      <c r="E74" s="60"/>
      <c r="F74" s="61"/>
      <c r="G74" s="131"/>
      <c r="H74" s="135"/>
      <c r="I74" s="136"/>
      <c r="J74" s="130"/>
      <c r="K74" s="130"/>
      <c r="L74" s="130"/>
    </row>
    <row r="75" spans="1:12" ht="15">
      <c r="A75" s="48"/>
      <c r="B75" s="60"/>
      <c r="C75" s="60"/>
      <c r="D75" s="58"/>
      <c r="E75" s="59"/>
      <c r="F75" s="61"/>
      <c r="G75" s="62" t="s">
        <v>15</v>
      </c>
      <c r="H75" s="135"/>
      <c r="I75" s="136"/>
      <c r="J75" s="130"/>
      <c r="K75" s="130"/>
      <c r="L75" s="130"/>
    </row>
    <row r="76" spans="1:10" ht="15" customHeight="1">
      <c r="A76" s="63">
        <v>22</v>
      </c>
      <c r="B76" s="56" t="s">
        <v>34</v>
      </c>
      <c r="C76" s="56"/>
      <c r="D76" s="56"/>
      <c r="E76" s="56"/>
      <c r="F76" s="56"/>
      <c r="G76" s="64">
        <v>39</v>
      </c>
      <c r="H76" s="135"/>
      <c r="I76" s="136"/>
      <c r="J76" s="137"/>
    </row>
    <row r="77" spans="1:10" ht="15">
      <c r="A77" s="48"/>
      <c r="B77" s="59"/>
      <c r="C77" s="59"/>
      <c r="D77" s="59"/>
      <c r="E77" s="59"/>
      <c r="F77" s="138"/>
      <c r="G77" s="66"/>
      <c r="H77" s="135"/>
      <c r="I77" s="136"/>
      <c r="J77" s="139"/>
    </row>
    <row r="78" spans="1:10" ht="15" customHeight="1">
      <c r="A78" s="63">
        <v>23</v>
      </c>
      <c r="B78" s="56" t="s">
        <v>35</v>
      </c>
      <c r="C78" s="56"/>
      <c r="D78" s="56"/>
      <c r="E78" s="56"/>
      <c r="F78" s="56"/>
      <c r="G78" s="64"/>
      <c r="H78" s="135"/>
      <c r="J78" s="137"/>
    </row>
    <row r="79" spans="1:10" ht="15">
      <c r="A79" s="48"/>
      <c r="B79" s="59"/>
      <c r="C79" s="59"/>
      <c r="D79" s="59"/>
      <c r="E79" s="59"/>
      <c r="F79" s="138"/>
      <c r="G79" s="55"/>
      <c r="H79" s="132"/>
      <c r="I79" s="133"/>
      <c r="J79" s="139"/>
    </row>
    <row r="80" spans="1:10" ht="15" customHeight="1">
      <c r="A80" s="63">
        <v>24</v>
      </c>
      <c r="B80" s="56" t="s">
        <v>36</v>
      </c>
      <c r="C80" s="56"/>
      <c r="D80" s="56"/>
      <c r="E80" s="56"/>
      <c r="F80" s="56"/>
      <c r="G80" s="64"/>
      <c r="H80" s="132"/>
      <c r="J80" s="137"/>
    </row>
    <row r="81" spans="1:10" ht="15">
      <c r="A81" s="48"/>
      <c r="B81" s="59"/>
      <c r="C81" s="59"/>
      <c r="D81" s="59"/>
      <c r="E81" s="59"/>
      <c r="F81" s="65"/>
      <c r="G81" s="66"/>
      <c r="H81" s="132"/>
      <c r="I81" s="133"/>
      <c r="J81" s="140"/>
    </row>
    <row r="82" spans="1:10" ht="15">
      <c r="A82" s="63">
        <v>25</v>
      </c>
      <c r="B82" s="60" t="s">
        <v>37</v>
      </c>
      <c r="C82" s="59"/>
      <c r="D82" s="59"/>
      <c r="E82" s="59"/>
      <c r="F82" s="74"/>
      <c r="G82" s="105"/>
      <c r="H82" s="132"/>
      <c r="I82" s="132"/>
      <c r="J82" s="106"/>
    </row>
    <row r="83" spans="1:10" ht="15">
      <c r="A83" s="48"/>
      <c r="B83" s="59"/>
      <c r="C83" s="59"/>
      <c r="D83" s="59"/>
      <c r="E83" s="59"/>
      <c r="F83" s="76"/>
      <c r="G83" s="73"/>
      <c r="H83" s="132"/>
      <c r="I83" s="132"/>
      <c r="J83" s="106"/>
    </row>
    <row r="84" spans="1:10" ht="15">
      <c r="A84" s="63">
        <v>26</v>
      </c>
      <c r="B84" s="60" t="s">
        <v>37</v>
      </c>
      <c r="C84" s="59"/>
      <c r="D84" s="59"/>
      <c r="E84" s="59"/>
      <c r="F84" s="76"/>
      <c r="G84" s="105"/>
      <c r="H84" s="132"/>
      <c r="I84" s="132"/>
      <c r="J84" s="106"/>
    </row>
    <row r="85" spans="1:10" ht="15">
      <c r="A85" s="48"/>
      <c r="B85" s="59"/>
      <c r="C85" s="59"/>
      <c r="D85" s="59"/>
      <c r="E85" s="59"/>
      <c r="F85" s="76"/>
      <c r="G85" s="82"/>
      <c r="H85" s="132"/>
      <c r="I85" s="132"/>
      <c r="J85" s="106"/>
    </row>
    <row r="86" spans="1:10" ht="15">
      <c r="A86" s="63">
        <v>27</v>
      </c>
      <c r="B86" s="60" t="s">
        <v>37</v>
      </c>
      <c r="C86" s="59"/>
      <c r="D86" s="59"/>
      <c r="E86" s="59"/>
      <c r="F86" s="76"/>
      <c r="G86" s="105"/>
      <c r="H86" s="132"/>
      <c r="I86" s="132"/>
      <c r="J86" s="106"/>
    </row>
    <row r="87" spans="1:10" ht="15">
      <c r="A87" s="79"/>
      <c r="B87" s="80"/>
      <c r="C87" s="80"/>
      <c r="D87" s="80"/>
      <c r="E87" s="80"/>
      <c r="F87" s="81"/>
      <c r="G87" s="141"/>
      <c r="H87" s="142"/>
      <c r="I87" s="133"/>
      <c r="J87" s="106"/>
    </row>
    <row r="88" spans="1:10" ht="15">
      <c r="A88" s="143"/>
      <c r="B88" s="144" t="s">
        <v>38</v>
      </c>
      <c r="C88" s="84"/>
      <c r="D88" s="84"/>
      <c r="E88" s="84"/>
      <c r="F88" s="145"/>
      <c r="G88" s="65"/>
      <c r="H88" s="146"/>
      <c r="I88" s="133"/>
      <c r="J88" s="106"/>
    </row>
    <row r="89" spans="1:10" ht="15">
      <c r="A89" s="147"/>
      <c r="B89" s="148"/>
      <c r="C89" s="148"/>
      <c r="D89" s="148"/>
      <c r="E89" s="148"/>
      <c r="F89" s="92" t="s">
        <v>22</v>
      </c>
      <c r="G89" s="93" t="s">
        <v>23</v>
      </c>
      <c r="H89" s="149"/>
      <c r="J89" s="150"/>
    </row>
    <row r="90" spans="1:7" ht="15">
      <c r="A90" s="63">
        <v>28</v>
      </c>
      <c r="B90" s="114" t="s">
        <v>37</v>
      </c>
      <c r="C90" s="59"/>
      <c r="D90" s="59"/>
      <c r="E90" s="59"/>
      <c r="F90" s="105"/>
      <c r="G90" s="105"/>
    </row>
    <row r="91" spans="1:7" ht="15">
      <c r="A91" s="48"/>
      <c r="B91" s="59"/>
      <c r="C91" s="59"/>
      <c r="D91" s="59"/>
      <c r="E91" s="59"/>
      <c r="F91" s="54"/>
      <c r="G91" s="55"/>
    </row>
    <row r="92" spans="1:10" ht="15" customHeight="1">
      <c r="A92" s="63">
        <v>29</v>
      </c>
      <c r="B92" s="49" t="s">
        <v>39</v>
      </c>
      <c r="C92" s="49"/>
      <c r="D92" s="49"/>
      <c r="E92" s="49"/>
      <c r="F92" s="151" t="s">
        <v>25</v>
      </c>
      <c r="G92" s="152"/>
      <c r="H92" s="153"/>
      <c r="J92" s="154"/>
    </row>
    <row r="93" spans="1:10" ht="15">
      <c r="A93" s="48"/>
      <c r="B93" s="155"/>
      <c r="C93" s="155"/>
      <c r="D93" s="156">
        <v>30</v>
      </c>
      <c r="E93" s="114" t="s">
        <v>40</v>
      </c>
      <c r="F93" s="151" t="s">
        <v>25</v>
      </c>
      <c r="G93" s="157">
        <f>IF(AND(H92=1,H93=0),"RISPOSTA OBBLIGATORIA","")</f>
      </c>
      <c r="H93" s="158"/>
      <c r="I93" s="159"/>
      <c r="J93" s="160"/>
    </row>
    <row r="94" spans="1:10" ht="15">
      <c r="A94" s="48"/>
      <c r="B94" s="161"/>
      <c r="C94" s="98"/>
      <c r="D94" s="156">
        <v>31</v>
      </c>
      <c r="E94" s="114" t="s">
        <v>41</v>
      </c>
      <c r="F94" s="162"/>
      <c r="G94" s="157"/>
      <c r="H94" s="132"/>
      <c r="I94" s="159"/>
      <c r="J94" s="106"/>
    </row>
    <row r="95" spans="1:10" ht="15">
      <c r="A95" s="63"/>
      <c r="B95" s="163"/>
      <c r="C95" s="163"/>
      <c r="D95" s="164"/>
      <c r="E95" s="163"/>
      <c r="F95" s="54"/>
      <c r="G95" s="165"/>
      <c r="H95" s="132"/>
      <c r="I95" s="133"/>
      <c r="J95" s="106"/>
    </row>
    <row r="96" spans="1:10" ht="15">
      <c r="A96" s="63">
        <v>32</v>
      </c>
      <c r="B96" s="114" t="s">
        <v>37</v>
      </c>
      <c r="C96" s="166"/>
      <c r="D96" s="167"/>
      <c r="E96" s="166"/>
      <c r="F96" s="168"/>
      <c r="G96" s="165"/>
      <c r="H96" s="132"/>
      <c r="I96" s="132"/>
      <c r="J96" s="106"/>
    </row>
    <row r="97" spans="1:10" ht="15">
      <c r="A97" s="63"/>
      <c r="B97" s="166"/>
      <c r="C97" s="166"/>
      <c r="D97" s="156">
        <v>33</v>
      </c>
      <c r="E97" s="114" t="s">
        <v>37</v>
      </c>
      <c r="F97" s="105"/>
      <c r="G97" s="169"/>
      <c r="H97" s="142"/>
      <c r="I97" s="133"/>
      <c r="J97" s="106"/>
    </row>
    <row r="98" spans="1:10" ht="15">
      <c r="A98" s="63"/>
      <c r="B98" s="166"/>
      <c r="C98" s="166"/>
      <c r="D98" s="156">
        <v>34</v>
      </c>
      <c r="E98" s="114" t="s">
        <v>37</v>
      </c>
      <c r="F98" s="105"/>
      <c r="G98" s="169"/>
      <c r="H98" s="146"/>
      <c r="I98" s="133"/>
      <c r="J98" s="106"/>
    </row>
    <row r="99" spans="1:10" ht="15">
      <c r="A99" s="63"/>
      <c r="B99" s="166"/>
      <c r="C99" s="166"/>
      <c r="D99" s="156">
        <v>35</v>
      </c>
      <c r="E99" s="114" t="s">
        <v>37</v>
      </c>
      <c r="F99" s="105"/>
      <c r="G99" s="169"/>
      <c r="H99" s="149"/>
      <c r="J99" s="150"/>
    </row>
    <row r="100" spans="1:7" ht="15">
      <c r="A100" s="63"/>
      <c r="B100" s="170"/>
      <c r="C100" s="170"/>
      <c r="D100" s="156">
        <v>36</v>
      </c>
      <c r="E100" s="114" t="s">
        <v>37</v>
      </c>
      <c r="F100" s="105"/>
      <c r="G100" s="169"/>
    </row>
    <row r="101" spans="1:7" ht="15">
      <c r="A101" s="63"/>
      <c r="B101" s="170"/>
      <c r="C101" s="170"/>
      <c r="D101" s="156"/>
      <c r="E101" s="171"/>
      <c r="F101" s="172"/>
      <c r="G101" s="173"/>
    </row>
    <row r="102" spans="1:7" ht="15">
      <c r="A102" s="174"/>
      <c r="B102" s="175"/>
      <c r="C102" s="175"/>
      <c r="D102" s="176"/>
      <c r="E102" s="60"/>
      <c r="F102" s="177"/>
      <c r="G102" s="178"/>
    </row>
    <row r="103" spans="1:10" ht="26.25" customHeight="1">
      <c r="A103" s="63">
        <v>38</v>
      </c>
      <c r="B103" s="49" t="s">
        <v>42</v>
      </c>
      <c r="C103" s="49"/>
      <c r="D103" s="49"/>
      <c r="E103" s="49"/>
      <c r="F103" s="179" t="s">
        <v>25</v>
      </c>
      <c r="G103" s="152"/>
      <c r="H103" s="153"/>
      <c r="J103" s="154"/>
    </row>
    <row r="104" spans="1:9" ht="15">
      <c r="A104" s="48"/>
      <c r="B104" s="155"/>
      <c r="C104" s="155"/>
      <c r="D104" s="156">
        <v>39</v>
      </c>
      <c r="E104" s="114" t="s">
        <v>40</v>
      </c>
      <c r="F104" s="180" t="s">
        <v>25</v>
      </c>
      <c r="G104" s="157">
        <f>IF(AND(H103=1,H104=0),"RISPOSTA OBBLIGATORIA","")</f>
      </c>
      <c r="H104" s="97"/>
      <c r="I104" s="159"/>
    </row>
    <row r="105" spans="1:10" ht="15">
      <c r="A105" s="48"/>
      <c r="B105" s="161"/>
      <c r="C105" s="83"/>
      <c r="D105" s="156">
        <v>40</v>
      </c>
      <c r="E105" s="114" t="s">
        <v>41</v>
      </c>
      <c r="F105" s="181"/>
      <c r="G105" s="157"/>
      <c r="H105" s="182"/>
      <c r="I105" s="159"/>
      <c r="J105" s="121"/>
    </row>
    <row r="106" spans="1:7" ht="15">
      <c r="A106" s="63">
        <v>41</v>
      </c>
      <c r="B106" s="60" t="s">
        <v>20</v>
      </c>
      <c r="C106" s="60"/>
      <c r="D106" s="60"/>
      <c r="E106" s="60"/>
      <c r="F106" s="105"/>
      <c r="G106" s="105"/>
    </row>
    <row r="107" spans="1:7" ht="15">
      <c r="A107" s="63">
        <v>42</v>
      </c>
      <c r="B107" s="60" t="s">
        <v>20</v>
      </c>
      <c r="C107" s="60"/>
      <c r="D107" s="60"/>
      <c r="E107" s="60"/>
      <c r="F107" s="105"/>
      <c r="G107" s="105"/>
    </row>
    <row r="108" spans="1:7" ht="15">
      <c r="A108" s="63"/>
      <c r="B108" s="163"/>
      <c r="C108" s="163"/>
      <c r="D108" s="164"/>
      <c r="E108" s="163"/>
      <c r="F108" s="54"/>
      <c r="G108" s="165"/>
    </row>
    <row r="109" spans="1:7" ht="15">
      <c r="A109" s="63">
        <v>43</v>
      </c>
      <c r="B109" s="60" t="s">
        <v>20</v>
      </c>
      <c r="C109" s="163"/>
      <c r="D109" s="164"/>
      <c r="E109" s="163"/>
      <c r="F109" s="5"/>
      <c r="G109" s="75"/>
    </row>
    <row r="110" spans="1:7" ht="15">
      <c r="A110" s="63">
        <v>44</v>
      </c>
      <c r="B110" s="60" t="s">
        <v>20</v>
      </c>
      <c r="C110" s="166"/>
      <c r="D110" s="167"/>
      <c r="E110" s="166"/>
      <c r="F110" s="5"/>
      <c r="G110" s="183"/>
    </row>
    <row r="111" spans="1:12" ht="15">
      <c r="A111" s="63"/>
      <c r="B111" s="166"/>
      <c r="C111" s="166"/>
      <c r="D111" s="156">
        <v>45</v>
      </c>
      <c r="E111" s="60" t="s">
        <v>20</v>
      </c>
      <c r="F111" s="5"/>
      <c r="G111" s="105"/>
      <c r="J111" s="184"/>
      <c r="K111" s="184"/>
      <c r="L111" s="184"/>
    </row>
    <row r="112" spans="1:12" ht="15">
      <c r="A112" s="63"/>
      <c r="B112" s="166"/>
      <c r="C112" s="166"/>
      <c r="D112" s="156"/>
      <c r="E112" s="171"/>
      <c r="F112" s="5"/>
      <c r="G112" s="105"/>
      <c r="J112" s="184"/>
      <c r="K112" s="184"/>
      <c r="L112" s="184"/>
    </row>
    <row r="113" spans="1:12" ht="15">
      <c r="A113" s="63"/>
      <c r="B113" s="166"/>
      <c r="C113" s="166"/>
      <c r="D113" s="156">
        <v>46</v>
      </c>
      <c r="E113" s="60" t="s">
        <v>20</v>
      </c>
      <c r="F113" s="5"/>
      <c r="G113" s="105"/>
      <c r="J113" s="184"/>
      <c r="K113" s="184"/>
      <c r="L113" s="184"/>
    </row>
    <row r="114" spans="1:12" ht="15">
      <c r="A114" s="63"/>
      <c r="B114" s="166"/>
      <c r="C114" s="166"/>
      <c r="D114" s="156"/>
      <c r="E114" s="98"/>
      <c r="F114" s="5"/>
      <c r="G114" s="105"/>
      <c r="J114" s="184"/>
      <c r="K114" s="184"/>
      <c r="L114" s="184"/>
    </row>
    <row r="115" spans="1:12" ht="15">
      <c r="A115" s="63"/>
      <c r="B115" s="166"/>
      <c r="C115" s="166"/>
      <c r="D115" s="156">
        <v>47</v>
      </c>
      <c r="E115" s="60" t="s">
        <v>20</v>
      </c>
      <c r="F115" s="5"/>
      <c r="G115" s="105"/>
      <c r="J115" s="184"/>
      <c r="K115" s="184"/>
      <c r="L115" s="184"/>
    </row>
    <row r="116" spans="1:12" ht="15">
      <c r="A116" s="63"/>
      <c r="B116" s="166"/>
      <c r="C116" s="166"/>
      <c r="D116" s="156"/>
      <c r="E116" s="98"/>
      <c r="F116" s="5"/>
      <c r="G116" s="105"/>
      <c r="J116" s="184"/>
      <c r="K116" s="184"/>
      <c r="L116" s="184"/>
    </row>
    <row r="117" spans="1:12" ht="15">
      <c r="A117" s="63"/>
      <c r="B117" s="170"/>
      <c r="C117" s="170"/>
      <c r="D117" s="156">
        <v>48</v>
      </c>
      <c r="E117" s="60" t="s">
        <v>20</v>
      </c>
      <c r="F117" s="185"/>
      <c r="G117" s="105"/>
      <c r="J117" s="184"/>
      <c r="K117" s="184"/>
      <c r="L117" s="184"/>
    </row>
    <row r="118" spans="1:7" ht="15">
      <c r="A118" s="63"/>
      <c r="B118" s="91"/>
      <c r="C118" s="91"/>
      <c r="D118" s="91"/>
      <c r="E118" s="91"/>
      <c r="F118" s="5"/>
      <c r="G118" s="186"/>
    </row>
    <row r="119" spans="1:7" ht="15">
      <c r="A119" s="63">
        <v>49</v>
      </c>
      <c r="B119" s="114" t="s">
        <v>20</v>
      </c>
      <c r="C119" s="91"/>
      <c r="D119" s="91"/>
      <c r="E119" s="91"/>
      <c r="F119" s="5"/>
      <c r="G119" s="78"/>
    </row>
    <row r="120" spans="1:7" ht="15">
      <c r="A120" s="63"/>
      <c r="B120" s="91"/>
      <c r="C120" s="91"/>
      <c r="D120" s="91"/>
      <c r="E120" s="91"/>
      <c r="F120" s="5"/>
      <c r="G120" s="186"/>
    </row>
    <row r="121" spans="1:7" ht="15">
      <c r="A121" s="63">
        <v>50</v>
      </c>
      <c r="B121" s="114" t="s">
        <v>20</v>
      </c>
      <c r="C121" s="91"/>
      <c r="D121" s="91"/>
      <c r="E121" s="91"/>
      <c r="F121" s="5"/>
      <c r="G121" s="78"/>
    </row>
    <row r="122" spans="1:9" s="190" customFormat="1" ht="12.75" customHeight="1">
      <c r="A122" s="187" t="s">
        <v>43</v>
      </c>
      <c r="B122" s="187"/>
      <c r="C122" s="187"/>
      <c r="D122" s="187"/>
      <c r="E122" s="187"/>
      <c r="F122" s="187"/>
      <c r="G122" s="187"/>
      <c r="H122" s="188"/>
      <c r="I122" s="189"/>
    </row>
    <row r="123" spans="1:10" ht="12.75">
      <c r="A123" s="187"/>
      <c r="B123" s="187"/>
      <c r="C123" s="187"/>
      <c r="D123" s="187"/>
      <c r="E123" s="187"/>
      <c r="F123" s="187"/>
      <c r="G123" s="187"/>
      <c r="H123" s="4"/>
      <c r="J123" s="150"/>
    </row>
    <row r="124" spans="1:10" ht="15">
      <c r="A124" s="187"/>
      <c r="B124" s="187"/>
      <c r="C124" s="187"/>
      <c r="D124" s="187"/>
      <c r="E124" s="187"/>
      <c r="F124" s="187"/>
      <c r="G124" s="187"/>
      <c r="H124" s="4"/>
      <c r="J124" s="150"/>
    </row>
    <row r="125" spans="1:10" ht="15">
      <c r="A125" s="187"/>
      <c r="B125" s="187"/>
      <c r="C125" s="187"/>
      <c r="D125" s="187"/>
      <c r="E125" s="187"/>
      <c r="F125" s="187"/>
      <c r="G125" s="187"/>
      <c r="H125" s="4"/>
      <c r="J125" s="150"/>
    </row>
    <row r="126" spans="1:10" ht="15">
      <c r="A126" s="187"/>
      <c r="B126" s="187"/>
      <c r="C126" s="187"/>
      <c r="D126" s="187"/>
      <c r="E126" s="187"/>
      <c r="F126" s="187"/>
      <c r="G126" s="187"/>
      <c r="H126" s="4"/>
      <c r="J126" s="150"/>
    </row>
    <row r="127" spans="1:10" ht="15">
      <c r="A127" s="187"/>
      <c r="B127" s="187"/>
      <c r="C127" s="187"/>
      <c r="D127" s="187"/>
      <c r="E127" s="187"/>
      <c r="F127" s="187"/>
      <c r="G127" s="187"/>
      <c r="H127" s="4"/>
      <c r="J127" s="150"/>
    </row>
    <row r="128" spans="1:10" ht="15">
      <c r="A128" s="191"/>
      <c r="B128" s="192"/>
      <c r="C128" s="192"/>
      <c r="D128" s="192"/>
      <c r="E128" s="192"/>
      <c r="F128" s="192"/>
      <c r="G128" s="192"/>
      <c r="H128" s="4"/>
      <c r="J128" s="150"/>
    </row>
    <row r="129" spans="1:10" ht="15">
      <c r="A129" s="191"/>
      <c r="B129" s="192"/>
      <c r="C129" s="192"/>
      <c r="D129" s="192"/>
      <c r="E129" s="192"/>
      <c r="F129" s="192"/>
      <c r="G129" s="192"/>
      <c r="H129" s="4"/>
      <c r="J129" s="150"/>
    </row>
    <row r="130" spans="1:10" ht="15">
      <c r="A130" s="191"/>
      <c r="B130" s="192"/>
      <c r="C130" s="192"/>
      <c r="D130" s="192"/>
      <c r="E130" s="192"/>
      <c r="F130" s="192"/>
      <c r="G130" s="192"/>
      <c r="H130" s="4"/>
      <c r="J130" s="150"/>
    </row>
    <row r="131" spans="1:10" ht="15">
      <c r="A131" s="191"/>
      <c r="B131" s="192"/>
      <c r="C131" s="192"/>
      <c r="D131" s="192"/>
      <c r="E131" s="192"/>
      <c r="F131" s="192"/>
      <c r="G131" s="192"/>
      <c r="H131" s="4"/>
      <c r="J131" s="150"/>
    </row>
    <row r="132" spans="1:10" ht="15">
      <c r="A132" s="191"/>
      <c r="B132" s="192"/>
      <c r="C132" s="192"/>
      <c r="D132" s="192"/>
      <c r="E132" s="192"/>
      <c r="F132" s="192"/>
      <c r="G132" s="192"/>
      <c r="H132" s="4"/>
      <c r="J132" s="150"/>
    </row>
    <row r="133" spans="1:10" ht="15">
      <c r="A133" s="191"/>
      <c r="B133" s="192"/>
      <c r="C133" s="192"/>
      <c r="D133" s="192"/>
      <c r="E133" s="192"/>
      <c r="F133" s="192"/>
      <c r="G133" s="192"/>
      <c r="H133" s="4"/>
      <c r="J133" s="150"/>
    </row>
    <row r="134" spans="1:10" ht="15">
      <c r="A134" s="191"/>
      <c r="B134" s="192"/>
      <c r="C134" s="192"/>
      <c r="D134" s="192"/>
      <c r="E134" s="192"/>
      <c r="F134" s="192"/>
      <c r="G134" s="192"/>
      <c r="H134" s="4"/>
      <c r="J134" s="150"/>
    </row>
    <row r="135" spans="1:10" ht="15">
      <c r="A135" s="191"/>
      <c r="B135" s="192"/>
      <c r="C135" s="192"/>
      <c r="D135" s="192"/>
      <c r="E135" s="192"/>
      <c r="F135" s="192"/>
      <c r="G135" s="192"/>
      <c r="H135" s="4"/>
      <c r="J135" s="150"/>
    </row>
    <row r="136" spans="1:10" ht="15">
      <c r="A136" s="191"/>
      <c r="B136" s="192"/>
      <c r="C136" s="192"/>
      <c r="D136" s="192"/>
      <c r="E136" s="192"/>
      <c r="F136" s="192"/>
      <c r="G136" s="192"/>
      <c r="H136" s="4"/>
      <c r="J136" s="150"/>
    </row>
    <row r="137" spans="1:10" ht="15">
      <c r="A137" s="191"/>
      <c r="B137" s="192"/>
      <c r="C137" s="192"/>
      <c r="D137" s="192"/>
      <c r="E137" s="192"/>
      <c r="F137" s="192"/>
      <c r="G137" s="192"/>
      <c r="H137" s="4"/>
      <c r="J137" s="150"/>
    </row>
    <row r="138" spans="1:10" ht="15">
      <c r="A138" s="191"/>
      <c r="B138" s="192"/>
      <c r="C138" s="192"/>
      <c r="D138" s="192"/>
      <c r="E138" s="192"/>
      <c r="F138" s="192"/>
      <c r="G138" s="192"/>
      <c r="H138" s="4"/>
      <c r="J138" s="150"/>
    </row>
    <row r="139" spans="1:10" ht="15">
      <c r="A139" s="191"/>
      <c r="B139" s="192"/>
      <c r="C139" s="192"/>
      <c r="D139" s="192"/>
      <c r="E139" s="192"/>
      <c r="F139" s="192"/>
      <c r="G139" s="192"/>
      <c r="H139" s="4"/>
      <c r="J139" s="150"/>
    </row>
    <row r="140" spans="1:10" ht="15">
      <c r="A140" s="191"/>
      <c r="B140" s="192"/>
      <c r="C140" s="192"/>
      <c r="D140" s="192"/>
      <c r="E140" s="192"/>
      <c r="F140" s="192"/>
      <c r="G140" s="192"/>
      <c r="H140" s="4"/>
      <c r="J140" s="150"/>
    </row>
    <row r="141" spans="1:10" ht="15">
      <c r="A141" s="191"/>
      <c r="B141" s="192"/>
      <c r="C141" s="192"/>
      <c r="D141" s="192"/>
      <c r="E141" s="192"/>
      <c r="F141" s="192"/>
      <c r="G141" s="192"/>
      <c r="H141" s="4"/>
      <c r="J141" s="150"/>
    </row>
    <row r="142" spans="1:10" ht="15">
      <c r="A142" s="191"/>
      <c r="B142" s="192"/>
      <c r="C142" s="192"/>
      <c r="D142" s="192"/>
      <c r="E142" s="192"/>
      <c r="F142" s="192"/>
      <c r="G142" s="192"/>
      <c r="H142" s="4"/>
      <c r="J142" s="150"/>
    </row>
    <row r="143" spans="1:10" ht="15">
      <c r="A143" s="191"/>
      <c r="B143" s="192"/>
      <c r="C143" s="192"/>
      <c r="D143" s="192"/>
      <c r="E143" s="192"/>
      <c r="F143" s="192"/>
      <c r="G143" s="192"/>
      <c r="H143" s="4"/>
      <c r="J143" s="150"/>
    </row>
    <row r="144" spans="1:10" ht="15">
      <c r="A144" s="191"/>
      <c r="B144" s="192"/>
      <c r="C144" s="192"/>
      <c r="D144" s="192"/>
      <c r="E144" s="192"/>
      <c r="F144" s="192"/>
      <c r="G144" s="192"/>
      <c r="H144" s="4"/>
      <c r="J144" s="150"/>
    </row>
    <row r="145" spans="1:10" ht="15">
      <c r="A145" s="191"/>
      <c r="B145" s="192"/>
      <c r="C145" s="192"/>
      <c r="D145" s="192"/>
      <c r="E145" s="192"/>
      <c r="F145" s="192"/>
      <c r="G145" s="192"/>
      <c r="H145" s="4"/>
      <c r="J145" s="150"/>
    </row>
    <row r="146" spans="1:10" ht="15">
      <c r="A146" s="191"/>
      <c r="B146" s="192"/>
      <c r="C146" s="192"/>
      <c r="D146" s="192"/>
      <c r="E146" s="192"/>
      <c r="F146" s="192"/>
      <c r="G146" s="192"/>
      <c r="H146" s="4"/>
      <c r="J146" s="150"/>
    </row>
    <row r="147" spans="1:10" ht="15">
      <c r="A147" s="191"/>
      <c r="B147" s="192"/>
      <c r="C147" s="192"/>
      <c r="D147" s="192"/>
      <c r="E147" s="192"/>
      <c r="F147" s="192"/>
      <c r="G147" s="192"/>
      <c r="H147" s="4"/>
      <c r="J147" s="150"/>
    </row>
    <row r="148" spans="1:10" ht="15">
      <c r="A148" s="191"/>
      <c r="B148" s="192"/>
      <c r="C148" s="192"/>
      <c r="D148" s="192"/>
      <c r="E148" s="192"/>
      <c r="F148" s="192"/>
      <c r="G148" s="192"/>
      <c r="H148" s="4"/>
      <c r="J148" s="150"/>
    </row>
    <row r="149" spans="1:10" ht="15">
      <c r="A149" s="191"/>
      <c r="B149" s="192"/>
      <c r="C149" s="192"/>
      <c r="D149" s="192"/>
      <c r="E149" s="192"/>
      <c r="F149" s="192"/>
      <c r="G149" s="192"/>
      <c r="H149" s="4"/>
      <c r="J149" s="150"/>
    </row>
    <row r="150" spans="1:10" ht="15">
      <c r="A150" s="191"/>
      <c r="B150" s="192"/>
      <c r="C150" s="192"/>
      <c r="D150" s="192"/>
      <c r="E150" s="192"/>
      <c r="F150" s="192"/>
      <c r="G150" s="192"/>
      <c r="H150" s="4"/>
      <c r="J150" s="150"/>
    </row>
    <row r="151" spans="1:10" ht="15">
      <c r="A151" s="191"/>
      <c r="B151" s="192"/>
      <c r="C151" s="192"/>
      <c r="D151" s="192"/>
      <c r="E151" s="192"/>
      <c r="F151" s="192"/>
      <c r="G151" s="192"/>
      <c r="H151" s="4"/>
      <c r="J151" s="150"/>
    </row>
    <row r="152" spans="1:10" ht="15">
      <c r="A152" s="191"/>
      <c r="B152" s="192"/>
      <c r="C152" s="192"/>
      <c r="D152" s="192"/>
      <c r="E152" s="192"/>
      <c r="F152" s="192"/>
      <c r="G152" s="192"/>
      <c r="H152" s="4"/>
      <c r="J152" s="150"/>
    </row>
    <row r="153" spans="1:10" ht="15">
      <c r="A153" s="193"/>
      <c r="B153" s="192"/>
      <c r="C153" s="192"/>
      <c r="D153" s="192"/>
      <c r="E153" s="192"/>
      <c r="F153" s="192"/>
      <c r="G153" s="192"/>
      <c r="H153" s="4"/>
      <c r="J153" s="150"/>
    </row>
  </sheetData>
  <mergeCells count="24">
    <mergeCell ref="B13:D13"/>
    <mergeCell ref="B15:D15"/>
    <mergeCell ref="B17:D17"/>
    <mergeCell ref="B20:F20"/>
    <mergeCell ref="B22:F22"/>
    <mergeCell ref="B24:F24"/>
    <mergeCell ref="B26:F26"/>
    <mergeCell ref="B56:E56"/>
    <mergeCell ref="B59:D59"/>
    <mergeCell ref="B67:E67"/>
    <mergeCell ref="B69:E69"/>
    <mergeCell ref="J69:L75"/>
    <mergeCell ref="B71:E71"/>
    <mergeCell ref="B73:E73"/>
    <mergeCell ref="B76:F76"/>
    <mergeCell ref="B78:F78"/>
    <mergeCell ref="B80:F80"/>
    <mergeCell ref="B92:E92"/>
    <mergeCell ref="G93:G94"/>
    <mergeCell ref="G97:G100"/>
    <mergeCell ref="B103:E103"/>
    <mergeCell ref="G104:G105"/>
    <mergeCell ref="J111:L117"/>
    <mergeCell ref="A122:G127"/>
  </mergeCells>
  <dataValidations count="6">
    <dataValidation type="whole" allowBlank="1" showErrorMessage="1" errorTitle="ERRORE" error="INSERIRE UN GIORNO VALIDO" sqref="E13 E15 E17">
      <formula1>1</formula1>
      <formula2>31</formula2>
    </dataValidation>
    <dataValidation type="whole" allowBlank="1" showErrorMessage="1" errorTitle="ERRORE" error="INSERIRE UN MESE VALIDO" sqref="F13 F15 F17">
      <formula1>1</formula1>
      <formula2>12</formula2>
    </dataValidation>
    <dataValidation type="whole" allowBlank="1" showErrorMessage="1" errorTitle="ERRORE" error="INSERIRE UN ANNO VALIDO" sqref="G13 G15 G17 G20">
      <formula1>1990</formula1>
      <formula2>2020</formula2>
    </dataValidation>
    <dataValidation type="whole" allowBlank="1" showErrorMessage="1" errorTitle="ATTENZIONE" error="INSERIRE VALORI NUMERICI INTERI" sqref="G22 G24 G30 G32 G34 G39 G41 G43 G45 G76 G78 G80 F97:F100 G111 G113 G115 G117 G119 G121">
      <formula1>0</formula1>
      <formula2>999999999999</formula2>
    </dataValidation>
    <dataValidation type="decimal" allowBlank="1" showErrorMessage="1" errorTitle="ATTENZIONE" error="INSERIRE UNA PERCENTUALE VALIDA" sqref="G26 G28 G109">
      <formula1>0</formula1>
      <formula2>100</formula2>
    </dataValidation>
    <dataValidation type="textLength" allowBlank="1" showErrorMessage="1" errorTitle="ERRORE" error="IL CAMPO TESTO PUO' CONTENERE AL MASSIMO 500 CARATTERI" sqref="A122:G122">
      <formula1>0</formula1>
      <formula2>500</formula2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2" sqref="A2"/>
    </sheetView>
  </sheetViews>
  <sheetFormatPr defaultColWidth="12.57421875" defaultRowHeight="12.75"/>
  <cols>
    <col min="1" max="1" width="51.140625" style="194" customWidth="1"/>
    <col min="2" max="2" width="9.28125" style="195" customWidth="1"/>
    <col min="3" max="3" width="16.57421875" style="194" customWidth="1"/>
    <col min="4" max="4" width="2.28125" style="194" customWidth="1"/>
    <col min="5" max="5" width="43.140625" style="194" customWidth="1"/>
    <col min="6" max="6" width="9.28125" style="194" customWidth="1"/>
    <col min="7" max="7" width="15.8515625" style="194" customWidth="1"/>
    <col min="8" max="8" width="5.140625" style="194" customWidth="1"/>
    <col min="9" max="9" width="3.57421875" style="194" customWidth="1"/>
    <col min="10" max="10" width="2.7109375" style="194" customWidth="1"/>
    <col min="11" max="11" width="4.57421875" style="194" customWidth="1"/>
    <col min="12" max="12" width="7.421875" style="194" customWidth="1"/>
    <col min="13" max="16384" width="11.57421875" style="0" customWidth="1"/>
  </cols>
  <sheetData>
    <row r="1" spans="1:12" ht="22.5">
      <c r="A1" s="28" t="s">
        <v>44</v>
      </c>
      <c r="B1" s="196"/>
      <c r="C1" s="196"/>
      <c r="D1" s="196"/>
      <c r="E1" s="196"/>
      <c r="F1" s="196"/>
      <c r="G1" s="196"/>
      <c r="H1" s="197" t="s">
        <v>45</v>
      </c>
      <c r="I1" s="198"/>
      <c r="J1" s="198"/>
      <c r="K1" s="198"/>
      <c r="L1" s="199"/>
    </row>
    <row r="2" spans="1:7" ht="12.75">
      <c r="A2" s="194" t="s">
        <v>46</v>
      </c>
      <c r="B2" s="194"/>
      <c r="E2" s="200"/>
      <c r="F2" s="200"/>
      <c r="G2" s="200"/>
    </row>
    <row r="3" spans="1:12" ht="17.25" customHeight="1">
      <c r="A3" s="201" t="s">
        <v>47</v>
      </c>
      <c r="B3" s="201"/>
      <c r="C3" s="201"/>
      <c r="D3" s="201"/>
      <c r="E3" s="201"/>
      <c r="F3" s="201"/>
      <c r="G3" s="202"/>
      <c r="H3" s="203" t="s">
        <v>48</v>
      </c>
      <c r="I3" s="203"/>
      <c r="J3" s="203"/>
      <c r="K3" s="203"/>
      <c r="L3" s="203"/>
    </row>
    <row r="4" spans="1:12" ht="12.75" customHeight="1">
      <c r="A4" s="204" t="s">
        <v>49</v>
      </c>
      <c r="B4" s="204"/>
      <c r="C4" s="204"/>
      <c r="D4" s="205"/>
      <c r="E4" s="204" t="s">
        <v>50</v>
      </c>
      <c r="F4" s="204"/>
      <c r="G4" s="204"/>
      <c r="H4" s="206" t="str">
        <f>IF(C34=G34,"OK","ATTENZIONE IL TOTALE DELLE ENTRATE NON COINCIDE CON IL TOTALE DELLE USCITE")</f>
        <v>OK</v>
      </c>
      <c r="I4" s="206"/>
      <c r="J4" s="206"/>
      <c r="K4" s="206"/>
      <c r="L4" s="206"/>
    </row>
    <row r="5" spans="1:12" ht="12.75">
      <c r="A5" s="207" t="s">
        <v>51</v>
      </c>
      <c r="B5" s="208" t="s">
        <v>52</v>
      </c>
      <c r="C5" s="209" t="s">
        <v>53</v>
      </c>
      <c r="D5" s="210"/>
      <c r="E5" s="207" t="s">
        <v>51</v>
      </c>
      <c r="F5" s="211" t="s">
        <v>52</v>
      </c>
      <c r="G5" s="212" t="s">
        <v>53</v>
      </c>
      <c r="H5" s="206"/>
      <c r="I5" s="206"/>
      <c r="J5" s="206"/>
      <c r="K5" s="206"/>
      <c r="L5" s="206"/>
    </row>
    <row r="6" spans="1:12" ht="12.75">
      <c r="A6" s="213" t="s">
        <v>54</v>
      </c>
      <c r="B6" s="213"/>
      <c r="C6" s="213"/>
      <c r="D6" s="210"/>
      <c r="E6" s="214" t="s">
        <v>55</v>
      </c>
      <c r="F6" s="214"/>
      <c r="G6" s="214"/>
      <c r="H6" s="206"/>
      <c r="I6" s="206"/>
      <c r="J6" s="206"/>
      <c r="K6" s="206"/>
      <c r="L6" s="206"/>
    </row>
    <row r="7" spans="1:12" ht="12.75">
      <c r="A7" s="215" t="s">
        <v>56</v>
      </c>
      <c r="B7" s="211" t="s">
        <v>57</v>
      </c>
      <c r="C7" s="216">
        <v>1058298</v>
      </c>
      <c r="D7" s="205"/>
      <c r="E7" s="215" t="s">
        <v>58</v>
      </c>
      <c r="F7" s="211" t="s">
        <v>59</v>
      </c>
      <c r="G7" s="217">
        <v>1246540</v>
      </c>
      <c r="H7" s="206"/>
      <c r="I7" s="206"/>
      <c r="J7" s="206"/>
      <c r="K7" s="206"/>
      <c r="L7" s="206"/>
    </row>
    <row r="8" spans="1:12" ht="12.75">
      <c r="A8" s="215" t="s">
        <v>60</v>
      </c>
      <c r="B8" s="211" t="s">
        <v>61</v>
      </c>
      <c r="C8" s="216">
        <v>40357</v>
      </c>
      <c r="D8" s="205"/>
      <c r="E8" s="215" t="s">
        <v>62</v>
      </c>
      <c r="F8" s="211" t="s">
        <v>63</v>
      </c>
      <c r="G8" s="218">
        <v>57913</v>
      </c>
      <c r="H8" s="206"/>
      <c r="I8" s="206"/>
      <c r="J8" s="206"/>
      <c r="K8" s="206"/>
      <c r="L8" s="206"/>
    </row>
    <row r="9" spans="1:12" ht="12.75">
      <c r="A9" s="215" t="s">
        <v>64</v>
      </c>
      <c r="B9" s="211" t="s">
        <v>65</v>
      </c>
      <c r="C9" s="216">
        <f>22575+64362</f>
        <v>86937</v>
      </c>
      <c r="D9" s="205"/>
      <c r="E9" s="219" t="s">
        <v>66</v>
      </c>
      <c r="F9" s="220"/>
      <c r="G9" s="221">
        <f>SUM(G7:G8)</f>
        <v>1304453</v>
      </c>
      <c r="H9" s="206"/>
      <c r="I9" s="206"/>
      <c r="J9" s="206"/>
      <c r="K9" s="206"/>
      <c r="L9" s="206"/>
    </row>
    <row r="10" spans="1:12" ht="12.75">
      <c r="A10" s="215" t="s">
        <v>67</v>
      </c>
      <c r="B10" s="211" t="s">
        <v>68</v>
      </c>
      <c r="C10" s="216">
        <f>44030+30113</f>
        <v>74143</v>
      </c>
      <c r="D10" s="205"/>
      <c r="E10" s="213" t="s">
        <v>69</v>
      </c>
      <c r="F10" s="213"/>
      <c r="G10" s="213"/>
      <c r="H10" s="206"/>
      <c r="I10" s="206"/>
      <c r="J10" s="206"/>
      <c r="K10" s="206"/>
      <c r="L10" s="206"/>
    </row>
    <row r="11" spans="1:12" ht="12.75">
      <c r="A11" s="215" t="s">
        <v>70</v>
      </c>
      <c r="B11" s="211" t="s">
        <v>71</v>
      </c>
      <c r="C11" s="216">
        <f>18347+57378</f>
        <v>75725</v>
      </c>
      <c r="D11" s="205"/>
      <c r="E11" s="215" t="s">
        <v>72</v>
      </c>
      <c r="F11" s="211" t="s">
        <v>73</v>
      </c>
      <c r="G11" s="217"/>
      <c r="H11" s="206"/>
      <c r="I11" s="206"/>
      <c r="J11" s="206"/>
      <c r="K11" s="206"/>
      <c r="L11" s="206"/>
    </row>
    <row r="12" spans="1:12" ht="12.75">
      <c r="A12" s="215" t="s">
        <v>74</v>
      </c>
      <c r="B12" s="211" t="s">
        <v>75</v>
      </c>
      <c r="C12" s="216">
        <f>23432+24785</f>
        <v>48217</v>
      </c>
      <c r="D12" s="205"/>
      <c r="E12" s="215" t="s">
        <v>76</v>
      </c>
      <c r="F12" s="211" t="s">
        <v>77</v>
      </c>
      <c r="G12" s="222">
        <v>308361</v>
      </c>
      <c r="H12" s="206"/>
      <c r="I12" s="206"/>
      <c r="J12" s="206"/>
      <c r="K12" s="206"/>
      <c r="L12" s="206"/>
    </row>
    <row r="13" spans="1:12" ht="12.75">
      <c r="A13" s="215" t="s">
        <v>78</v>
      </c>
      <c r="B13" s="211" t="s">
        <v>79</v>
      </c>
      <c r="C13" s="216"/>
      <c r="D13" s="205"/>
      <c r="E13" s="219" t="s">
        <v>80</v>
      </c>
      <c r="F13" s="223"/>
      <c r="G13" s="221">
        <f>SUM(G11:G12)</f>
        <v>308361</v>
      </c>
      <c r="H13" s="206"/>
      <c r="I13" s="206"/>
      <c r="J13" s="206"/>
      <c r="K13" s="206"/>
      <c r="L13" s="206"/>
    </row>
    <row r="14" spans="1:12" ht="12.75">
      <c r="A14" s="215" t="s">
        <v>81</v>
      </c>
      <c r="B14" s="211" t="s">
        <v>82</v>
      </c>
      <c r="C14" s="216">
        <v>132370</v>
      </c>
      <c r="D14" s="205"/>
      <c r="E14" s="214" t="s">
        <v>83</v>
      </c>
      <c r="F14" s="214"/>
      <c r="G14" s="214"/>
      <c r="H14" s="206"/>
      <c r="I14" s="206"/>
      <c r="J14" s="206"/>
      <c r="K14" s="206"/>
      <c r="L14" s="206"/>
    </row>
    <row r="15" spans="1:12" ht="12.75">
      <c r="A15" s="215" t="s">
        <v>84</v>
      </c>
      <c r="B15" s="211" t="s">
        <v>85</v>
      </c>
      <c r="C15" s="216"/>
      <c r="D15" s="205"/>
      <c r="E15" s="215" t="s">
        <v>86</v>
      </c>
      <c r="F15" s="211" t="s">
        <v>87</v>
      </c>
      <c r="G15" s="218"/>
      <c r="H15" s="206"/>
      <c r="I15" s="206"/>
      <c r="J15" s="206"/>
      <c r="K15" s="206"/>
      <c r="L15" s="206"/>
    </row>
    <row r="16" spans="1:12" ht="12.75">
      <c r="A16" s="215" t="s">
        <v>88</v>
      </c>
      <c r="B16" s="211" t="s">
        <v>89</v>
      </c>
      <c r="C16" s="216">
        <v>40933</v>
      </c>
      <c r="D16" s="205"/>
      <c r="E16" s="219" t="s">
        <v>90</v>
      </c>
      <c r="F16" s="220"/>
      <c r="G16" s="221">
        <f>SUM(G15)</f>
        <v>0</v>
      </c>
      <c r="H16" s="206"/>
      <c r="I16" s="206"/>
      <c r="J16" s="206"/>
      <c r="K16" s="206"/>
      <c r="L16" s="206"/>
    </row>
    <row r="17" spans="1:12" ht="12.75">
      <c r="A17" s="215" t="s">
        <v>91</v>
      </c>
      <c r="B17" s="211" t="s">
        <v>92</v>
      </c>
      <c r="C17" s="216">
        <v>45609</v>
      </c>
      <c r="D17" s="205"/>
      <c r="E17" s="224"/>
      <c r="F17" s="225"/>
      <c r="G17" s="226"/>
      <c r="H17" s="203"/>
      <c r="I17" s="203"/>
      <c r="J17" s="203"/>
      <c r="K17" s="203"/>
      <c r="L17" s="203"/>
    </row>
    <row r="18" spans="1:12" ht="12.75">
      <c r="A18" s="215" t="s">
        <v>93</v>
      </c>
      <c r="B18" s="211" t="s">
        <v>94</v>
      </c>
      <c r="C18" s="216">
        <v>144350</v>
      </c>
      <c r="D18" s="205"/>
      <c r="E18" s="227"/>
      <c r="F18" s="228"/>
      <c r="G18" s="229"/>
      <c r="H18" s="203"/>
      <c r="I18" s="203"/>
      <c r="J18" s="203"/>
      <c r="K18" s="203"/>
      <c r="L18" s="203"/>
    </row>
    <row r="19" spans="1:12" ht="12.75">
      <c r="A19" s="215" t="s">
        <v>95</v>
      </c>
      <c r="B19" s="211" t="s">
        <v>96</v>
      </c>
      <c r="C19" s="216">
        <v>146286</v>
      </c>
      <c r="D19" s="205"/>
      <c r="E19" s="230"/>
      <c r="F19" s="228"/>
      <c r="G19" s="229"/>
      <c r="H19" s="206"/>
      <c r="I19" s="206"/>
      <c r="J19" s="206"/>
      <c r="K19" s="206"/>
      <c r="L19" s="206"/>
    </row>
    <row r="20" spans="1:12" ht="12.75">
      <c r="A20" s="219" t="s">
        <v>97</v>
      </c>
      <c r="B20" s="220"/>
      <c r="C20" s="221">
        <f>SUM(C7:C17)-C18-C19</f>
        <v>1311953</v>
      </c>
      <c r="D20" s="205"/>
      <c r="E20" s="227"/>
      <c r="F20" s="228"/>
      <c r="G20" s="229"/>
      <c r="H20" s="206"/>
      <c r="I20" s="206"/>
      <c r="J20" s="206"/>
      <c r="K20" s="206"/>
      <c r="L20" s="206"/>
    </row>
    <row r="21" spans="1:12" ht="12.75">
      <c r="A21" s="214" t="s">
        <v>98</v>
      </c>
      <c r="B21" s="214"/>
      <c r="C21" s="214"/>
      <c r="D21" s="205"/>
      <c r="E21" s="227"/>
      <c r="F21" s="228"/>
      <c r="G21" s="229"/>
      <c r="H21" s="206"/>
      <c r="I21" s="206"/>
      <c r="J21" s="206"/>
      <c r="K21" s="206"/>
      <c r="L21" s="206"/>
    </row>
    <row r="22" spans="1:12" ht="12.75">
      <c r="A22" s="215" t="s">
        <v>99</v>
      </c>
      <c r="B22" s="208" t="s">
        <v>100</v>
      </c>
      <c r="C22" s="216">
        <f>10103+14832</f>
        <v>24935</v>
      </c>
      <c r="D22" s="205"/>
      <c r="E22" s="227"/>
      <c r="F22" s="228"/>
      <c r="G22" s="229"/>
      <c r="H22" s="206"/>
      <c r="I22" s="206"/>
      <c r="J22" s="206"/>
      <c r="K22" s="206"/>
      <c r="L22" s="206"/>
    </row>
    <row r="23" spans="1:12" ht="12.75">
      <c r="A23" s="215" t="s">
        <v>101</v>
      </c>
      <c r="B23" s="208" t="s">
        <v>102</v>
      </c>
      <c r="C23" s="216"/>
      <c r="D23" s="205"/>
      <c r="E23" s="227"/>
      <c r="F23" s="228"/>
      <c r="G23" s="229"/>
      <c r="H23" s="206"/>
      <c r="I23" s="206"/>
      <c r="J23" s="206"/>
      <c r="K23" s="206"/>
      <c r="L23" s="206"/>
    </row>
    <row r="24" spans="1:12" ht="12.75">
      <c r="A24" s="215" t="s">
        <v>103</v>
      </c>
      <c r="B24" s="208" t="s">
        <v>104</v>
      </c>
      <c r="C24" s="216">
        <v>367</v>
      </c>
      <c r="D24" s="205"/>
      <c r="E24" s="227"/>
      <c r="F24" s="228"/>
      <c r="G24" s="229"/>
      <c r="H24" s="206"/>
      <c r="I24" s="206"/>
      <c r="J24" s="206"/>
      <c r="K24" s="206"/>
      <c r="L24" s="206"/>
    </row>
    <row r="25" spans="1:12" ht="12.75">
      <c r="A25" s="215" t="s">
        <v>105</v>
      </c>
      <c r="B25" s="208" t="s">
        <v>106</v>
      </c>
      <c r="C25" s="216"/>
      <c r="D25" s="205"/>
      <c r="E25" s="227"/>
      <c r="F25" s="228"/>
      <c r="G25" s="229"/>
      <c r="H25" s="206"/>
      <c r="I25" s="206"/>
      <c r="J25" s="206"/>
      <c r="K25" s="206"/>
      <c r="L25" s="206"/>
    </row>
    <row r="26" spans="1:12" ht="12.75">
      <c r="A26" s="215" t="s">
        <v>107</v>
      </c>
      <c r="B26" s="208" t="s">
        <v>108</v>
      </c>
      <c r="C26" s="216"/>
      <c r="D26" s="205"/>
      <c r="E26" s="227"/>
      <c r="F26" s="228"/>
      <c r="G26" s="229"/>
      <c r="H26" s="206"/>
      <c r="I26" s="206"/>
      <c r="J26" s="206"/>
      <c r="K26" s="206"/>
      <c r="L26" s="206"/>
    </row>
    <row r="27" spans="1:12" ht="12.75">
      <c r="A27" s="215" t="s">
        <v>109</v>
      </c>
      <c r="B27" s="208" t="s">
        <v>110</v>
      </c>
      <c r="C27" s="216">
        <v>192055</v>
      </c>
      <c r="D27" s="205"/>
      <c r="E27" s="227"/>
      <c r="F27" s="228"/>
      <c r="G27" s="229"/>
      <c r="H27" s="206"/>
      <c r="I27" s="206"/>
      <c r="J27" s="206"/>
      <c r="K27" s="206"/>
      <c r="L27" s="206"/>
    </row>
    <row r="28" spans="1:12" ht="12.75">
      <c r="A28" s="215" t="s">
        <v>111</v>
      </c>
      <c r="B28" s="208" t="s">
        <v>112</v>
      </c>
      <c r="C28" s="216">
        <v>32978</v>
      </c>
      <c r="D28" s="205"/>
      <c r="E28" s="227"/>
      <c r="F28" s="228"/>
      <c r="G28" s="229"/>
      <c r="H28" s="206"/>
      <c r="I28" s="206"/>
      <c r="J28" s="206"/>
      <c r="K28" s="206"/>
      <c r="L28" s="206"/>
    </row>
    <row r="29" spans="1:12" ht="12.75">
      <c r="A29" s="215" t="s">
        <v>113</v>
      </c>
      <c r="B29" s="208" t="s">
        <v>114</v>
      </c>
      <c r="C29" s="216">
        <v>38743</v>
      </c>
      <c r="D29" s="205"/>
      <c r="E29" s="227"/>
      <c r="F29" s="228"/>
      <c r="G29" s="229"/>
      <c r="H29" s="206"/>
      <c r="I29" s="206"/>
      <c r="J29" s="206"/>
      <c r="K29" s="206"/>
      <c r="L29" s="206"/>
    </row>
    <row r="30" spans="1:12" ht="12.75">
      <c r="A30" s="215" t="s">
        <v>115</v>
      </c>
      <c r="B30" s="208" t="s">
        <v>116</v>
      </c>
      <c r="C30" s="216">
        <v>11783</v>
      </c>
      <c r="D30" s="205"/>
      <c r="E30" s="227"/>
      <c r="F30" s="228"/>
      <c r="G30" s="229"/>
      <c r="H30" s="206"/>
      <c r="I30" s="206"/>
      <c r="J30" s="206"/>
      <c r="K30" s="206"/>
      <c r="L30" s="206"/>
    </row>
    <row r="31" spans="1:12" ht="12.75">
      <c r="A31" s="215" t="s">
        <v>117</v>
      </c>
      <c r="B31" s="208" t="s">
        <v>118</v>
      </c>
      <c r="C31" s="216"/>
      <c r="D31" s="205"/>
      <c r="E31" s="227"/>
      <c r="F31" s="228"/>
      <c r="G31" s="229"/>
      <c r="H31" s="206"/>
      <c r="I31" s="206"/>
      <c r="J31" s="206"/>
      <c r="K31" s="206"/>
      <c r="L31" s="206"/>
    </row>
    <row r="32" spans="1:12" ht="12.75">
      <c r="A32" s="215" t="s">
        <v>119</v>
      </c>
      <c r="B32" s="208" t="s">
        <v>120</v>
      </c>
      <c r="C32" s="222"/>
      <c r="D32" s="205"/>
      <c r="E32" s="231"/>
      <c r="F32" s="232"/>
      <c r="G32" s="229"/>
      <c r="H32" s="206"/>
      <c r="I32" s="206"/>
      <c r="J32" s="206"/>
      <c r="K32" s="206"/>
      <c r="L32" s="206"/>
    </row>
    <row r="33" spans="1:12" ht="12.75">
      <c r="A33" s="219" t="s">
        <v>121</v>
      </c>
      <c r="B33" s="220"/>
      <c r="C33" s="221">
        <f>SUM(C22:C31)-C32</f>
        <v>300861</v>
      </c>
      <c r="D33" s="205"/>
      <c r="E33" s="233"/>
      <c r="F33" s="234"/>
      <c r="G33" s="235"/>
      <c r="H33" s="206"/>
      <c r="I33" s="206"/>
      <c r="J33" s="206"/>
      <c r="K33" s="206"/>
      <c r="L33" s="206"/>
    </row>
    <row r="34" spans="1:12" ht="12.75">
      <c r="A34" s="236" t="s">
        <v>122</v>
      </c>
      <c r="B34" s="236"/>
      <c r="C34" s="237">
        <f>C20+C33</f>
        <v>1612814</v>
      </c>
      <c r="D34" s="238"/>
      <c r="E34" s="239" t="s">
        <v>122</v>
      </c>
      <c r="F34" s="239"/>
      <c r="G34" s="237">
        <f>G13+G9+G16</f>
        <v>1612814</v>
      </c>
      <c r="H34" s="206"/>
      <c r="I34" s="206"/>
      <c r="J34" s="206"/>
      <c r="K34" s="206"/>
      <c r="L34" s="206"/>
    </row>
    <row r="35" spans="8:12" ht="12.75">
      <c r="H35" s="228"/>
      <c r="I35" s="228"/>
      <c r="J35" s="228"/>
      <c r="K35" s="228"/>
      <c r="L35" s="228"/>
    </row>
    <row r="36" spans="1:12" ht="12.75">
      <c r="A36" s="240" t="s">
        <v>123</v>
      </c>
      <c r="H36" s="228"/>
      <c r="I36" s="228"/>
      <c r="J36" s="228"/>
      <c r="K36" s="228"/>
      <c r="L36" s="228"/>
    </row>
    <row r="37" spans="1:12" ht="12.75">
      <c r="A37" s="240" t="s">
        <v>124</v>
      </c>
      <c r="H37" s="228"/>
      <c r="I37" s="228"/>
      <c r="J37" s="228"/>
      <c r="K37" s="228"/>
      <c r="L37" s="228"/>
    </row>
    <row r="38" spans="8:12" ht="12.75">
      <c r="H38" s="228"/>
      <c r="I38" s="228"/>
      <c r="J38" s="228"/>
      <c r="K38" s="228"/>
      <c r="L38" s="228"/>
    </row>
    <row r="39" spans="8:12" ht="17.25">
      <c r="H39" s="228"/>
      <c r="I39" s="241"/>
      <c r="J39" s="241"/>
      <c r="K39" s="241"/>
      <c r="L39" s="241"/>
    </row>
    <row r="40" spans="8:12" ht="17.25">
      <c r="H40" s="241"/>
      <c r="I40" s="241"/>
      <c r="J40" s="241"/>
      <c r="K40" s="241"/>
      <c r="L40" s="241"/>
    </row>
    <row r="44" spans="1:12" ht="12.75">
      <c r="A44" s="228"/>
      <c r="B44" s="242"/>
      <c r="C44" s="228"/>
      <c r="D44" s="228"/>
      <c r="E44" s="228"/>
      <c r="F44" s="228"/>
      <c r="G44" s="228"/>
      <c r="H44" s="228"/>
      <c r="I44" s="228"/>
      <c r="J44" s="228"/>
      <c r="K44" s="228"/>
      <c r="L44" s="228"/>
    </row>
    <row r="45" spans="1:12" ht="12.75">
      <c r="A45" s="228"/>
      <c r="B45" s="242"/>
      <c r="C45" s="228"/>
      <c r="D45" s="228"/>
      <c r="E45" s="228"/>
      <c r="F45" s="228"/>
      <c r="G45" s="228"/>
      <c r="H45" s="228"/>
      <c r="I45" s="228"/>
      <c r="J45" s="228"/>
      <c r="K45" s="228"/>
      <c r="L45" s="228"/>
    </row>
  </sheetData>
  <mergeCells count="15">
    <mergeCell ref="E2:G2"/>
    <mergeCell ref="A3:F3"/>
    <mergeCell ref="H3:L3"/>
    <mergeCell ref="A4:C4"/>
    <mergeCell ref="E4:G4"/>
    <mergeCell ref="H4:L16"/>
    <mergeCell ref="A6:C6"/>
    <mergeCell ref="E6:G6"/>
    <mergeCell ref="E10:G10"/>
    <mergeCell ref="E14:G14"/>
    <mergeCell ref="H17:L18"/>
    <mergeCell ref="H19:L34"/>
    <mergeCell ref="A21:C21"/>
    <mergeCell ref="A34:B34"/>
    <mergeCell ref="E34:F34"/>
  </mergeCells>
  <dataValidations count="1">
    <dataValidation type="whole" allowBlank="1" showErrorMessage="1" errorTitle="ERRORE NEL DATO IMMESSO" error="INSERIRE SOLO NUMERI INTERI" sqref="C7:C20 G7:G9 G11:G13 G15:G17 C22:C33 G32:G33">
      <formula1>-999999999999</formula1>
      <formula2>999999999999</formula2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2"/>
  <sheetViews>
    <sheetView workbookViewId="0" topLeftCell="A164">
      <selection activeCell="D170" sqref="D170"/>
    </sheetView>
  </sheetViews>
  <sheetFormatPr defaultColWidth="12.57421875" defaultRowHeight="12.75"/>
  <cols>
    <col min="1" max="1" width="6.28125" style="243" customWidth="1"/>
    <col min="2" max="7" width="23.140625" style="2" customWidth="1"/>
    <col min="8" max="8" width="0.9921875" style="3" customWidth="1"/>
    <col min="9" max="9" width="0.9921875" style="244" customWidth="1"/>
    <col min="10" max="10" width="10.421875" style="5" customWidth="1"/>
    <col min="11" max="16384" width="11.57421875" style="0" customWidth="1"/>
  </cols>
  <sheetData>
    <row r="1" spans="1:8" ht="22.5">
      <c r="A1" s="245"/>
      <c r="B1" s="7"/>
      <c r="C1" s="7"/>
      <c r="D1" s="246" t="s">
        <v>0</v>
      </c>
      <c r="E1" s="7"/>
      <c r="F1" s="7"/>
      <c r="G1" s="9"/>
      <c r="H1" s="10"/>
    </row>
    <row r="2" spans="1:8" ht="22.5">
      <c r="A2" s="247"/>
      <c r="B2" s="12"/>
      <c r="C2" s="248" t="s">
        <v>1</v>
      </c>
      <c r="D2" s="12"/>
      <c r="E2" s="12"/>
      <c r="F2" s="12"/>
      <c r="G2" s="14"/>
      <c r="H2" s="10"/>
    </row>
    <row r="3" spans="1:8" ht="22.5">
      <c r="A3" s="247"/>
      <c r="B3" s="249" t="s">
        <v>2</v>
      </c>
      <c r="C3" s="16"/>
      <c r="D3" s="12"/>
      <c r="E3" s="12"/>
      <c r="F3" s="12"/>
      <c r="G3" s="14"/>
      <c r="H3" s="10"/>
    </row>
    <row r="4" spans="1:10" ht="22.5">
      <c r="A4" s="250"/>
      <c r="B4" s="251" t="s">
        <v>3</v>
      </c>
      <c r="C4" s="252"/>
      <c r="D4" s="20"/>
      <c r="E4" s="20"/>
      <c r="F4" s="20"/>
      <c r="G4" s="21"/>
      <c r="H4" s="22"/>
      <c r="I4" s="253"/>
      <c r="J4" s="24"/>
    </row>
    <row r="5" spans="1:8" ht="12.75">
      <c r="A5" s="254"/>
      <c r="H5" s="10"/>
    </row>
    <row r="6" spans="1:8" ht="19.5">
      <c r="A6" s="5"/>
      <c r="B6" s="26" t="s">
        <v>125</v>
      </c>
      <c r="C6" s="5"/>
      <c r="D6" s="5"/>
      <c r="E6" s="5"/>
      <c r="F6" s="5"/>
      <c r="H6" s="10"/>
    </row>
    <row r="7" spans="1:10" ht="19.5">
      <c r="A7" s="255"/>
      <c r="B7" s="27"/>
      <c r="C7" s="28" t="s">
        <v>4</v>
      </c>
      <c r="D7" s="29"/>
      <c r="E7" s="30"/>
      <c r="F7" s="31"/>
      <c r="G7" s="27"/>
      <c r="H7" s="32"/>
      <c r="J7" s="29"/>
    </row>
    <row r="8" spans="1:10" ht="18.75">
      <c r="A8" s="255"/>
      <c r="B8" s="27"/>
      <c r="C8" s="27"/>
      <c r="D8" s="34"/>
      <c r="E8" s="29"/>
      <c r="F8" s="27"/>
      <c r="G8" s="27"/>
      <c r="H8" s="32"/>
      <c r="J8" s="29"/>
    </row>
    <row r="9" spans="1:10" ht="36.75">
      <c r="A9" s="35"/>
      <c r="B9" s="27"/>
      <c r="C9" s="36" t="s">
        <v>5</v>
      </c>
      <c r="D9" s="36"/>
      <c r="E9" s="256" t="s">
        <v>126</v>
      </c>
      <c r="F9" s="38" t="s">
        <v>7</v>
      </c>
      <c r="G9" s="27"/>
      <c r="H9" s="32"/>
      <c r="J9" s="29"/>
    </row>
    <row r="10" spans="1:10" ht="18.75">
      <c r="A10" s="35"/>
      <c r="B10" s="27"/>
      <c r="C10" s="27"/>
      <c r="D10" s="39"/>
      <c r="E10" s="30"/>
      <c r="F10" s="30"/>
      <c r="G10" s="27"/>
      <c r="H10" s="32"/>
      <c r="J10" s="29"/>
    </row>
    <row r="11" spans="1:7" ht="15">
      <c r="A11" s="35"/>
      <c r="B11" s="40" t="s">
        <v>8</v>
      </c>
      <c r="C11" s="41"/>
      <c r="D11" s="41"/>
      <c r="E11" s="41"/>
      <c r="F11" s="41"/>
      <c r="G11" s="41"/>
    </row>
    <row r="12" spans="1:7" ht="15">
      <c r="A12" s="42"/>
      <c r="B12" s="43"/>
      <c r="C12" s="44"/>
      <c r="D12" s="44"/>
      <c r="E12" s="45" t="s">
        <v>9</v>
      </c>
      <c r="F12" s="46" t="s">
        <v>10</v>
      </c>
      <c r="G12" s="47" t="s">
        <v>11</v>
      </c>
    </row>
    <row r="13" spans="1:10" ht="15" customHeight="1">
      <c r="A13" s="48"/>
      <c r="B13" s="49" t="s">
        <v>12</v>
      </c>
      <c r="C13" s="49"/>
      <c r="D13" s="49"/>
      <c r="E13" s="50">
        <v>10</v>
      </c>
      <c r="F13" s="50">
        <v>5</v>
      </c>
      <c r="G13" s="50">
        <v>2011</v>
      </c>
      <c r="H13" s="51"/>
      <c r="I13" s="257"/>
      <c r="J13" s="53"/>
    </row>
    <row r="14" spans="1:10" ht="15">
      <c r="A14" s="48"/>
      <c r="B14" s="54"/>
      <c r="C14" s="54"/>
      <c r="D14" s="54"/>
      <c r="E14" s="54"/>
      <c r="F14" s="54"/>
      <c r="G14" s="55"/>
      <c r="H14" s="51"/>
      <c r="I14" s="257"/>
      <c r="J14" s="53"/>
    </row>
    <row r="15" spans="1:10" ht="15" customHeight="1">
      <c r="A15" s="48"/>
      <c r="B15" s="56" t="s">
        <v>13</v>
      </c>
      <c r="C15" s="56"/>
      <c r="D15" s="56"/>
      <c r="E15" s="57">
        <v>30</v>
      </c>
      <c r="F15" s="57">
        <v>6</v>
      </c>
      <c r="G15" s="57">
        <v>2011</v>
      </c>
      <c r="H15" s="51"/>
      <c r="I15" s="257"/>
      <c r="J15" s="53"/>
    </row>
    <row r="16" spans="1:10" ht="15">
      <c r="A16" s="48"/>
      <c r="B16" s="58"/>
      <c r="C16" s="59"/>
      <c r="D16" s="59"/>
      <c r="E16" s="54"/>
      <c r="F16" s="54"/>
      <c r="G16" s="55"/>
      <c r="H16" s="51"/>
      <c r="I16" s="257"/>
      <c r="J16" s="53"/>
    </row>
    <row r="17" spans="1:10" ht="15" customHeight="1">
      <c r="A17" s="48"/>
      <c r="B17" s="56" t="s">
        <v>14</v>
      </c>
      <c r="C17" s="56"/>
      <c r="D17" s="56"/>
      <c r="E17" s="57">
        <v>15</v>
      </c>
      <c r="F17" s="57">
        <v>7</v>
      </c>
      <c r="G17" s="57">
        <v>2011</v>
      </c>
      <c r="H17" s="51"/>
      <c r="I17" s="257"/>
      <c r="J17" s="53"/>
    </row>
    <row r="18" spans="1:10" ht="15">
      <c r="A18" s="48"/>
      <c r="B18" s="58"/>
      <c r="C18" s="59"/>
      <c r="D18" s="59"/>
      <c r="E18" s="258"/>
      <c r="F18" s="54"/>
      <c r="G18" s="55"/>
      <c r="H18" s="51"/>
      <c r="I18" s="257"/>
      <c r="J18" s="53"/>
    </row>
    <row r="19" spans="1:7" ht="15">
      <c r="A19" s="48"/>
      <c r="B19" s="60"/>
      <c r="C19" s="60"/>
      <c r="D19" s="58"/>
      <c r="E19" s="259"/>
      <c r="F19" s="61"/>
      <c r="G19" s="62" t="s">
        <v>15</v>
      </c>
    </row>
    <row r="20" spans="1:10" ht="15" customHeight="1">
      <c r="A20" s="63">
        <v>1</v>
      </c>
      <c r="B20" s="56" t="s">
        <v>16</v>
      </c>
      <c r="C20" s="56"/>
      <c r="D20" s="56"/>
      <c r="E20" s="56"/>
      <c r="F20" s="56"/>
      <c r="G20" s="64">
        <v>2010</v>
      </c>
      <c r="H20" s="51"/>
      <c r="I20" s="257"/>
      <c r="J20" s="53"/>
    </row>
    <row r="21" spans="1:10" ht="15">
      <c r="A21" s="63"/>
      <c r="B21" s="59"/>
      <c r="C21" s="59"/>
      <c r="D21" s="59"/>
      <c r="E21" s="59"/>
      <c r="F21" s="65"/>
      <c r="G21" s="66"/>
      <c r="H21" s="51"/>
      <c r="I21" s="257"/>
      <c r="J21" s="53"/>
    </row>
    <row r="22" spans="1:10" ht="15" customHeight="1">
      <c r="A22" s="63">
        <v>2</v>
      </c>
      <c r="B22" s="56" t="s">
        <v>127</v>
      </c>
      <c r="C22" s="56"/>
      <c r="D22" s="56"/>
      <c r="E22" s="56"/>
      <c r="F22" s="56"/>
      <c r="G22" s="64">
        <v>0</v>
      </c>
      <c r="H22" s="51"/>
      <c r="I22" s="257"/>
      <c r="J22" s="53"/>
    </row>
    <row r="23" spans="1:10" ht="15">
      <c r="A23" s="48"/>
      <c r="B23" s="59"/>
      <c r="C23" s="59"/>
      <c r="D23" s="59"/>
      <c r="E23" s="59"/>
      <c r="F23" s="65"/>
      <c r="G23" s="66"/>
      <c r="H23" s="51"/>
      <c r="I23" s="257"/>
      <c r="J23" s="53"/>
    </row>
    <row r="24" spans="1:10" ht="15" customHeight="1">
      <c r="A24" s="63">
        <v>3</v>
      </c>
      <c r="B24" s="56" t="s">
        <v>128</v>
      </c>
      <c r="C24" s="56"/>
      <c r="D24" s="56"/>
      <c r="E24" s="56"/>
      <c r="F24" s="56"/>
      <c r="G24" s="64">
        <v>74794</v>
      </c>
      <c r="H24" s="51"/>
      <c r="I24" s="257"/>
      <c r="J24" s="53"/>
    </row>
    <row r="25" spans="1:10" ht="15">
      <c r="A25" s="48"/>
      <c r="B25" s="58"/>
      <c r="C25" s="59"/>
      <c r="D25" s="59"/>
      <c r="E25" s="59"/>
      <c r="F25" s="76"/>
      <c r="G25" s="55"/>
      <c r="H25" s="51"/>
      <c r="I25" s="257"/>
      <c r="J25" s="53"/>
    </row>
    <row r="26" spans="1:10" ht="15" customHeight="1">
      <c r="A26" s="63">
        <v>4</v>
      </c>
      <c r="B26" s="67" t="s">
        <v>129</v>
      </c>
      <c r="C26" s="67"/>
      <c r="D26" s="67"/>
      <c r="E26" s="67"/>
      <c r="F26" s="67"/>
      <c r="G26" s="71">
        <v>42.6</v>
      </c>
      <c r="H26" s="51"/>
      <c r="I26" s="257"/>
      <c r="J26" s="53"/>
    </row>
    <row r="27" spans="1:10" ht="15">
      <c r="A27" s="48"/>
      <c r="B27" s="58"/>
      <c r="C27" s="59"/>
      <c r="D27" s="59"/>
      <c r="E27" s="59"/>
      <c r="F27" s="76"/>
      <c r="G27" s="55"/>
      <c r="H27" s="51"/>
      <c r="I27" s="257"/>
      <c r="J27" s="53"/>
    </row>
    <row r="28" spans="1:10" ht="15">
      <c r="A28" s="63">
        <v>5</v>
      </c>
      <c r="B28" s="260" t="s">
        <v>20</v>
      </c>
      <c r="C28" s="69"/>
      <c r="D28" s="69"/>
      <c r="E28" s="69"/>
      <c r="F28" s="70"/>
      <c r="G28" s="78"/>
      <c r="H28" s="51"/>
      <c r="I28" s="257"/>
      <c r="J28" s="53"/>
    </row>
    <row r="29" spans="1:10" ht="15">
      <c r="A29" s="48"/>
      <c r="B29" s="58"/>
      <c r="C29" s="59"/>
      <c r="D29" s="59"/>
      <c r="E29" s="59"/>
      <c r="F29" s="76"/>
      <c r="G29" s="55"/>
      <c r="H29" s="51"/>
      <c r="I29" s="257"/>
      <c r="J29" s="53"/>
    </row>
    <row r="30" spans="1:10" ht="15">
      <c r="A30" s="63">
        <v>6</v>
      </c>
      <c r="B30" s="260" t="s">
        <v>20</v>
      </c>
      <c r="C30" s="69"/>
      <c r="D30" s="69"/>
      <c r="E30" s="69"/>
      <c r="F30" s="70"/>
      <c r="G30" s="78"/>
      <c r="H30" s="51"/>
      <c r="I30" s="257"/>
      <c r="J30" s="53"/>
    </row>
    <row r="31" spans="1:10" ht="15">
      <c r="A31" s="48"/>
      <c r="B31" s="261"/>
      <c r="C31" s="59"/>
      <c r="D31" s="59"/>
      <c r="E31" s="59"/>
      <c r="F31" s="76"/>
      <c r="G31" s="73"/>
      <c r="H31" s="51"/>
      <c r="I31" s="257"/>
      <c r="J31" s="53"/>
    </row>
    <row r="32" spans="1:10" ht="15">
      <c r="A32" s="63">
        <v>7</v>
      </c>
      <c r="B32" s="60" t="s">
        <v>20</v>
      </c>
      <c r="C32" s="69"/>
      <c r="D32" s="69"/>
      <c r="E32" s="69"/>
      <c r="F32" s="76"/>
      <c r="G32" s="78"/>
      <c r="H32" s="51"/>
      <c r="I32" s="257"/>
      <c r="J32" s="53"/>
    </row>
    <row r="33" spans="1:10" ht="15">
      <c r="A33" s="48"/>
      <c r="B33" s="261"/>
      <c r="C33" s="59"/>
      <c r="D33" s="59"/>
      <c r="E33" s="59"/>
      <c r="F33" s="76"/>
      <c r="G33" s="77"/>
      <c r="H33" s="51"/>
      <c r="I33" s="257"/>
      <c r="J33" s="53"/>
    </row>
    <row r="34" spans="1:10" ht="15">
      <c r="A34" s="63">
        <v>8</v>
      </c>
      <c r="B34" s="60" t="s">
        <v>20</v>
      </c>
      <c r="C34" s="59"/>
      <c r="D34" s="59"/>
      <c r="E34" s="59"/>
      <c r="F34" s="76"/>
      <c r="G34" s="78"/>
      <c r="H34" s="51"/>
      <c r="I34" s="257"/>
      <c r="J34" s="53"/>
    </row>
    <row r="35" spans="1:10" ht="15">
      <c r="A35" s="262"/>
      <c r="B35" s="263"/>
      <c r="C35" s="263"/>
      <c r="D35" s="263"/>
      <c r="E35" s="263"/>
      <c r="F35" s="264"/>
      <c r="G35" s="82"/>
      <c r="H35" s="51"/>
      <c r="I35" s="257"/>
      <c r="J35" s="53"/>
    </row>
    <row r="36" spans="1:10" ht="15">
      <c r="A36" s="83"/>
      <c r="B36" s="84"/>
      <c r="C36" s="84"/>
      <c r="D36" s="84"/>
      <c r="E36" s="84"/>
      <c r="F36" s="65"/>
      <c r="G36" s="65"/>
      <c r="H36" s="51"/>
      <c r="I36" s="257"/>
      <c r="J36" s="53"/>
    </row>
    <row r="37" spans="1:7" ht="15">
      <c r="A37" s="1"/>
      <c r="B37" s="40" t="s">
        <v>21</v>
      </c>
      <c r="C37" s="41"/>
      <c r="D37" s="41"/>
      <c r="E37" s="41"/>
      <c r="F37" s="41"/>
      <c r="G37" s="41"/>
    </row>
    <row r="38" spans="1:7" ht="15">
      <c r="A38" s="42"/>
      <c r="B38" s="85"/>
      <c r="C38" s="86"/>
      <c r="D38" s="86"/>
      <c r="E38" s="86"/>
      <c r="F38" s="86"/>
      <c r="G38" s="62" t="s">
        <v>15</v>
      </c>
    </row>
    <row r="39" spans="1:7" ht="15" customHeight="1">
      <c r="A39" s="63">
        <v>9</v>
      </c>
      <c r="B39" s="56" t="s">
        <v>130</v>
      </c>
      <c r="C39" s="56"/>
      <c r="D39" s="56"/>
      <c r="E39" s="56"/>
      <c r="F39" s="56"/>
      <c r="G39" s="64">
        <v>370476</v>
      </c>
    </row>
    <row r="40" spans="1:7" ht="15">
      <c r="A40" s="63"/>
      <c r="B40" s="88"/>
      <c r="C40" s="87"/>
      <c r="D40" s="87"/>
      <c r="E40" s="87"/>
      <c r="F40" s="87"/>
      <c r="G40" s="66"/>
    </row>
    <row r="41" spans="1:7" ht="15" customHeight="1">
      <c r="A41" s="63">
        <v>10</v>
      </c>
      <c r="B41" s="56" t="s">
        <v>131</v>
      </c>
      <c r="C41" s="56"/>
      <c r="D41" s="56"/>
      <c r="E41" s="56"/>
      <c r="F41" s="56"/>
      <c r="G41" s="64"/>
    </row>
    <row r="42" spans="1:7" ht="15">
      <c r="A42" s="63"/>
      <c r="B42" s="88"/>
      <c r="C42" s="87"/>
      <c r="D42" s="87"/>
      <c r="E42" s="87"/>
      <c r="F42" s="87"/>
      <c r="G42" s="116"/>
    </row>
    <row r="43" spans="1:7" ht="15">
      <c r="A43" s="63">
        <v>11</v>
      </c>
      <c r="B43" s="60" t="s">
        <v>20</v>
      </c>
      <c r="C43" s="87"/>
      <c r="D43" s="87"/>
      <c r="E43" s="87"/>
      <c r="F43" s="87"/>
      <c r="G43" s="78"/>
    </row>
    <row r="44" spans="1:7" ht="15">
      <c r="A44" s="63"/>
      <c r="B44" s="88"/>
      <c r="C44" s="87"/>
      <c r="D44" s="87"/>
      <c r="E44" s="87"/>
      <c r="F44" s="87"/>
      <c r="G44" s="116"/>
    </row>
    <row r="45" spans="1:7" ht="15">
      <c r="A45" s="63">
        <v>12</v>
      </c>
      <c r="B45" s="60" t="s">
        <v>20</v>
      </c>
      <c r="C45" s="87"/>
      <c r="D45" s="87"/>
      <c r="E45" s="87"/>
      <c r="F45" s="87"/>
      <c r="G45" s="78"/>
    </row>
    <row r="46" spans="1:7" ht="15">
      <c r="A46" s="63"/>
      <c r="B46" s="88"/>
      <c r="C46" s="87"/>
      <c r="D46" s="87"/>
      <c r="E46" s="87"/>
      <c r="F46" s="87"/>
      <c r="G46" s="89"/>
    </row>
    <row r="47" spans="1:7" ht="15">
      <c r="A47" s="63"/>
      <c r="B47" s="90"/>
      <c r="C47" s="90"/>
      <c r="D47" s="91"/>
      <c r="E47" s="91"/>
      <c r="F47" s="92" t="s">
        <v>22</v>
      </c>
      <c r="G47" s="93" t="s">
        <v>23</v>
      </c>
    </row>
    <row r="48" spans="1:10" ht="26.25" customHeight="1">
      <c r="A48" s="63">
        <v>13</v>
      </c>
      <c r="B48" s="56" t="s">
        <v>132</v>
      </c>
      <c r="C48" s="56"/>
      <c r="D48" s="56"/>
      <c r="E48" s="56"/>
      <c r="F48" s="128" t="s">
        <v>25</v>
      </c>
      <c r="G48" s="129"/>
      <c r="H48" s="97"/>
      <c r="J48" s="53"/>
    </row>
    <row r="49" spans="1:10" ht="15">
      <c r="A49" s="48"/>
      <c r="B49" s="59"/>
      <c r="C49" s="59"/>
      <c r="D49" s="59"/>
      <c r="E49" s="94"/>
      <c r="F49" s="94"/>
      <c r="G49" s="100"/>
      <c r="J49" s="53"/>
    </row>
    <row r="50" spans="1:10" ht="15">
      <c r="A50" s="63">
        <v>14</v>
      </c>
      <c r="B50" s="265" t="s">
        <v>133</v>
      </c>
      <c r="C50" s="265"/>
      <c r="D50" s="265"/>
      <c r="E50" s="265"/>
      <c r="F50" s="129"/>
      <c r="G50" s="128" t="s">
        <v>25</v>
      </c>
      <c r="H50" s="97"/>
      <c r="J50" s="53"/>
    </row>
    <row r="51" spans="1:10" ht="15">
      <c r="A51" s="48"/>
      <c r="B51" s="59"/>
      <c r="C51" s="59"/>
      <c r="D51" s="59"/>
      <c r="E51" s="76"/>
      <c r="F51" s="103"/>
      <c r="G51" s="104"/>
      <c r="J51" s="53"/>
    </row>
    <row r="52" spans="1:10" ht="15">
      <c r="A52" s="63">
        <v>15</v>
      </c>
      <c r="B52" s="265" t="s">
        <v>134</v>
      </c>
      <c r="C52" s="265"/>
      <c r="D52" s="265"/>
      <c r="E52" s="265"/>
      <c r="F52" s="129"/>
      <c r="G52" s="128" t="s">
        <v>25</v>
      </c>
      <c r="H52" s="97"/>
      <c r="J52" s="53"/>
    </row>
    <row r="53" spans="1:10" ht="15">
      <c r="A53" s="48"/>
      <c r="B53" s="59"/>
      <c r="C53" s="59"/>
      <c r="D53" s="59"/>
      <c r="E53" s="76"/>
      <c r="F53" s="103"/>
      <c r="G53" s="104"/>
      <c r="J53" s="53"/>
    </row>
    <row r="54" spans="1:10" ht="15">
      <c r="A54" s="63">
        <v>16</v>
      </c>
      <c r="B54" s="265" t="s">
        <v>135</v>
      </c>
      <c r="C54" s="265"/>
      <c r="D54" s="265"/>
      <c r="E54" s="265"/>
      <c r="F54" s="129"/>
      <c r="G54" s="128" t="s">
        <v>25</v>
      </c>
      <c r="H54" s="97"/>
      <c r="J54" s="53"/>
    </row>
    <row r="55" spans="1:10" ht="15">
      <c r="A55" s="48"/>
      <c r="B55" s="58"/>
      <c r="C55" s="76"/>
      <c r="D55" s="76"/>
      <c r="E55" s="76"/>
      <c r="F55" s="65"/>
      <c r="G55" s="66"/>
      <c r="H55" s="51"/>
      <c r="I55" s="257"/>
      <c r="J55" s="53"/>
    </row>
    <row r="56" spans="1:7" ht="15">
      <c r="A56" s="63">
        <v>17</v>
      </c>
      <c r="B56" s="266" t="s">
        <v>136</v>
      </c>
      <c r="C56" s="266"/>
      <c r="D56" s="266"/>
      <c r="E56" s="266"/>
      <c r="F56" s="92" t="s">
        <v>27</v>
      </c>
      <c r="G56" s="93" t="s">
        <v>28</v>
      </c>
    </row>
    <row r="57" spans="1:7" ht="15">
      <c r="A57" s="63"/>
      <c r="B57" s="91"/>
      <c r="C57" s="91"/>
      <c r="D57" s="91"/>
      <c r="E57" s="267"/>
      <c r="F57" s="112">
        <v>5</v>
      </c>
      <c r="G57" s="57">
        <v>12498</v>
      </c>
    </row>
    <row r="58" spans="1:7" ht="15">
      <c r="A58" s="63"/>
      <c r="B58" s="114"/>
      <c r="C58" s="90"/>
      <c r="D58" s="91"/>
      <c r="E58" s="91"/>
      <c r="F58" s="87"/>
      <c r="G58" s="116"/>
    </row>
    <row r="59" spans="1:7" ht="15">
      <c r="A59" s="63"/>
      <c r="B59" s="268"/>
      <c r="C59" s="268"/>
      <c r="D59" s="268"/>
      <c r="E59" s="91"/>
      <c r="F59" s="112">
        <v>12</v>
      </c>
      <c r="G59" s="57">
        <v>10794</v>
      </c>
    </row>
    <row r="60" spans="1:7" ht="15">
      <c r="A60" s="63"/>
      <c r="B60" s="114"/>
      <c r="C60" s="90"/>
      <c r="D60" s="91"/>
      <c r="E60" s="106"/>
      <c r="F60" s="87"/>
      <c r="G60" s="115"/>
    </row>
    <row r="61" spans="1:7" ht="15">
      <c r="A61" s="63"/>
      <c r="B61" s="114"/>
      <c r="C61" s="90"/>
      <c r="D61" s="91"/>
      <c r="E61" s="106"/>
      <c r="F61" s="112">
        <v>12</v>
      </c>
      <c r="G61" s="57">
        <v>9090</v>
      </c>
    </row>
    <row r="62" spans="1:7" ht="15">
      <c r="A62" s="63"/>
      <c r="B62" s="114"/>
      <c r="C62" s="90"/>
      <c r="D62" s="91"/>
      <c r="E62" s="91"/>
      <c r="F62" s="87"/>
      <c r="G62" s="116"/>
    </row>
    <row r="63" spans="1:7" ht="15">
      <c r="A63" s="117"/>
      <c r="B63" s="118"/>
      <c r="C63" s="119"/>
      <c r="D63" s="120"/>
      <c r="E63" s="120"/>
      <c r="F63" s="112">
        <v>4</v>
      </c>
      <c r="G63" s="57">
        <v>6817</v>
      </c>
    </row>
    <row r="64" spans="1:10" ht="15">
      <c r="A64" s="269"/>
      <c r="B64" s="148"/>
      <c r="C64" s="148"/>
      <c r="D64" s="148"/>
      <c r="E64" s="148"/>
      <c r="F64" s="270"/>
      <c r="G64" s="271"/>
      <c r="H64" s="272"/>
      <c r="I64" s="273"/>
      <c r="J64" s="106"/>
    </row>
    <row r="65" spans="1:7" ht="15">
      <c r="A65" s="274"/>
      <c r="B65" s="275" t="s">
        <v>137</v>
      </c>
      <c r="C65" s="119"/>
      <c r="D65" s="120"/>
      <c r="E65" s="120"/>
      <c r="F65" s="276"/>
      <c r="G65" s="276"/>
    </row>
    <row r="66" spans="1:10" ht="15">
      <c r="A66" s="42"/>
      <c r="B66" s="123"/>
      <c r="C66" s="123"/>
      <c r="D66" s="44"/>
      <c r="E66" s="44"/>
      <c r="F66" s="92" t="s">
        <v>22</v>
      </c>
      <c r="G66" s="93" t="s">
        <v>23</v>
      </c>
      <c r="H66" s="277"/>
      <c r="I66" s="278"/>
      <c r="J66" s="279"/>
    </row>
    <row r="67" spans="1:10" ht="39" customHeight="1">
      <c r="A67" s="63">
        <v>51</v>
      </c>
      <c r="B67" s="56" t="s">
        <v>138</v>
      </c>
      <c r="C67" s="56"/>
      <c r="D67" s="56"/>
      <c r="E67" s="56"/>
      <c r="F67" s="95"/>
      <c r="G67" s="95"/>
      <c r="H67" s="277"/>
      <c r="J67" s="279"/>
    </row>
    <row r="68" spans="1:10" ht="15">
      <c r="A68" s="48"/>
      <c r="B68" s="280"/>
      <c r="C68" s="99"/>
      <c r="D68" s="94"/>
      <c r="E68" s="94"/>
      <c r="F68" s="94"/>
      <c r="G68" s="100"/>
      <c r="H68" s="277"/>
      <c r="I68" s="278"/>
      <c r="J68" s="279"/>
    </row>
    <row r="69" spans="1:10" ht="15">
      <c r="A69" s="63">
        <v>52</v>
      </c>
      <c r="B69" s="171" t="s">
        <v>20</v>
      </c>
      <c r="C69" s="99"/>
      <c r="D69" s="94"/>
      <c r="E69" s="94"/>
      <c r="F69" s="105"/>
      <c r="G69" s="105"/>
      <c r="H69" s="277"/>
      <c r="J69" s="279"/>
    </row>
    <row r="70" spans="1:10" ht="15">
      <c r="A70" s="48"/>
      <c r="B70" s="280"/>
      <c r="C70" s="99"/>
      <c r="D70" s="94"/>
      <c r="E70" s="94"/>
      <c r="F70" s="94"/>
      <c r="G70" s="100"/>
      <c r="H70" s="277"/>
      <c r="I70" s="278"/>
      <c r="J70" s="279"/>
    </row>
    <row r="71" spans="1:10" ht="15">
      <c r="A71" s="63">
        <v>53</v>
      </c>
      <c r="B71" s="171" t="s">
        <v>20</v>
      </c>
      <c r="C71" s="99"/>
      <c r="D71" s="94"/>
      <c r="E71" s="94"/>
      <c r="F71" s="105"/>
      <c r="G71" s="105"/>
      <c r="H71" s="277"/>
      <c r="J71" s="279"/>
    </row>
    <row r="72" spans="1:10" ht="15">
      <c r="A72" s="48"/>
      <c r="B72" s="280"/>
      <c r="C72" s="99"/>
      <c r="D72" s="94"/>
      <c r="E72" s="94"/>
      <c r="F72" s="94"/>
      <c r="G72" s="100"/>
      <c r="H72" s="277"/>
      <c r="I72" s="278"/>
      <c r="J72" s="279"/>
    </row>
    <row r="73" spans="1:10" ht="15">
      <c r="A73" s="63">
        <v>54</v>
      </c>
      <c r="B73" s="171" t="s">
        <v>20</v>
      </c>
      <c r="C73" s="281"/>
      <c r="D73" s="282"/>
      <c r="E73" s="282"/>
      <c r="F73" s="282"/>
      <c r="G73" s="62" t="s">
        <v>15</v>
      </c>
      <c r="H73" s="277"/>
      <c r="I73" s="278"/>
      <c r="J73" s="279"/>
    </row>
    <row r="74" spans="1:10" ht="15">
      <c r="A74" s="283"/>
      <c r="B74" s="282"/>
      <c r="C74" s="284"/>
      <c r="D74" s="282"/>
      <c r="E74" s="282">
        <v>55</v>
      </c>
      <c r="F74" s="171" t="s">
        <v>20</v>
      </c>
      <c r="G74" s="78"/>
      <c r="H74" s="277"/>
      <c r="I74" s="278"/>
      <c r="J74" s="279"/>
    </row>
    <row r="75" spans="1:10" ht="15">
      <c r="A75" s="283"/>
      <c r="B75" s="282"/>
      <c r="C75" s="258"/>
      <c r="D75" s="282"/>
      <c r="E75" s="282">
        <v>56</v>
      </c>
      <c r="F75" s="171" t="s">
        <v>20</v>
      </c>
      <c r="G75" s="78"/>
      <c r="H75" s="277"/>
      <c r="I75" s="278"/>
      <c r="J75" s="279"/>
    </row>
    <row r="76" spans="1:10" ht="15">
      <c r="A76" s="283"/>
      <c r="B76" s="282"/>
      <c r="C76" s="258"/>
      <c r="D76" s="282"/>
      <c r="E76" s="282">
        <v>57</v>
      </c>
      <c r="F76" s="171" t="s">
        <v>20</v>
      </c>
      <c r="G76" s="78"/>
      <c r="H76" s="277"/>
      <c r="I76" s="278"/>
      <c r="J76" s="279"/>
    </row>
    <row r="77" spans="1:10" ht="15">
      <c r="A77" s="283"/>
      <c r="B77" s="282"/>
      <c r="C77" s="258"/>
      <c r="D77" s="282"/>
      <c r="E77" s="282">
        <v>58</v>
      </c>
      <c r="F77" s="171" t="s">
        <v>20</v>
      </c>
      <c r="G77" s="78"/>
      <c r="H77" s="285"/>
      <c r="I77" s="286"/>
      <c r="J77" s="287"/>
    </row>
    <row r="78" spans="1:10" ht="15">
      <c r="A78" s="283"/>
      <c r="B78" s="282"/>
      <c r="C78" s="284"/>
      <c r="D78" s="282"/>
      <c r="E78" s="282">
        <v>59</v>
      </c>
      <c r="F78" s="171" t="s">
        <v>20</v>
      </c>
      <c r="G78" s="78"/>
      <c r="H78" s="288"/>
      <c r="I78" s="278"/>
      <c r="J78" s="279"/>
    </row>
    <row r="79" spans="1:10" ht="15">
      <c r="A79" s="283"/>
      <c r="B79" s="282"/>
      <c r="C79" s="289"/>
      <c r="D79" s="282"/>
      <c r="E79" s="282">
        <v>60</v>
      </c>
      <c r="F79" s="171" t="s">
        <v>20</v>
      </c>
      <c r="G79" s="78"/>
      <c r="H79" s="277"/>
      <c r="I79" s="278"/>
      <c r="J79" s="279"/>
    </row>
    <row r="80" spans="1:12" ht="15">
      <c r="A80" s="283"/>
      <c r="B80" s="290"/>
      <c r="C80" s="290"/>
      <c r="D80" s="290"/>
      <c r="E80" s="290"/>
      <c r="F80" s="290"/>
      <c r="G80" s="291"/>
      <c r="H80" s="292"/>
      <c r="I80" s="293"/>
      <c r="J80" s="294"/>
      <c r="K80" s="294"/>
      <c r="L80" s="294"/>
    </row>
    <row r="81" spans="1:12" ht="15">
      <c r="A81" s="295"/>
      <c r="B81" s="282"/>
      <c r="C81" s="282"/>
      <c r="D81" s="282"/>
      <c r="E81" s="282"/>
      <c r="F81" s="282"/>
      <c r="G81" s="296"/>
      <c r="H81" s="297"/>
      <c r="I81" s="293"/>
      <c r="J81" s="294"/>
      <c r="K81" s="294"/>
      <c r="L81" s="294"/>
    </row>
    <row r="82" spans="1:10" ht="15" customHeight="1">
      <c r="A82" s="298">
        <v>61</v>
      </c>
      <c r="B82" s="299" t="s">
        <v>139</v>
      </c>
      <c r="C82" s="299"/>
      <c r="D82" s="299"/>
      <c r="E82" s="299"/>
      <c r="F82" s="299"/>
      <c r="G82" s="300"/>
      <c r="H82" s="301"/>
      <c r="I82" s="278"/>
      <c r="J82" s="279"/>
    </row>
    <row r="83" spans="1:10" ht="15">
      <c r="A83" s="298"/>
      <c r="B83" s="302"/>
      <c r="C83" s="302"/>
      <c r="D83" s="302"/>
      <c r="E83" s="302"/>
      <c r="F83" s="302"/>
      <c r="G83" s="303"/>
      <c r="H83" s="301"/>
      <c r="I83" s="278"/>
      <c r="J83" s="279"/>
    </row>
    <row r="84" spans="1:10" ht="15">
      <c r="A84" s="304">
        <v>62</v>
      </c>
      <c r="B84" s="305" t="s">
        <v>140</v>
      </c>
      <c r="C84" s="281"/>
      <c r="D84" s="281"/>
      <c r="E84" s="282">
        <v>63</v>
      </c>
      <c r="F84" s="289" t="s">
        <v>141</v>
      </c>
      <c r="G84" s="303"/>
      <c r="H84" s="306"/>
      <c r="I84" s="278"/>
      <c r="J84" s="279"/>
    </row>
    <row r="85" spans="1:10" ht="15">
      <c r="A85" s="283"/>
      <c r="B85" s="282" t="s">
        <v>142</v>
      </c>
      <c r="C85" s="284"/>
      <c r="D85" s="307"/>
      <c r="E85" s="282">
        <v>64</v>
      </c>
      <c r="F85" s="284" t="s">
        <v>143</v>
      </c>
      <c r="G85" s="300"/>
      <c r="H85" s="306"/>
      <c r="I85" s="278"/>
      <c r="J85" s="279"/>
    </row>
    <row r="86" spans="1:10" ht="15">
      <c r="A86" s="283"/>
      <c r="B86" s="282" t="s">
        <v>144</v>
      </c>
      <c r="C86" s="258"/>
      <c r="D86" s="282"/>
      <c r="E86" s="282">
        <v>65</v>
      </c>
      <c r="F86" s="259" t="s">
        <v>145</v>
      </c>
      <c r="G86" s="71"/>
      <c r="H86" s="306"/>
      <c r="I86" s="278"/>
      <c r="J86" s="279"/>
    </row>
    <row r="87" spans="1:10" ht="15">
      <c r="A87" s="283"/>
      <c r="B87" s="284"/>
      <c r="C87" s="284"/>
      <c r="D87" s="284"/>
      <c r="E87" s="308"/>
      <c r="F87" s="309"/>
      <c r="G87" s="303"/>
      <c r="H87" s="277"/>
      <c r="I87" s="278"/>
      <c r="J87" s="279"/>
    </row>
    <row r="88" spans="1:10" ht="15">
      <c r="A88" s="295"/>
      <c r="B88" s="310"/>
      <c r="C88" s="289"/>
      <c r="D88" s="282"/>
      <c r="E88" s="282">
        <v>66</v>
      </c>
      <c r="F88" s="289" t="s">
        <v>146</v>
      </c>
      <c r="G88" s="303"/>
      <c r="H88" s="277"/>
      <c r="I88" s="278"/>
      <c r="J88" s="279"/>
    </row>
    <row r="89" spans="1:10" ht="15">
      <c r="A89" s="283"/>
      <c r="B89" s="282"/>
      <c r="C89" s="284"/>
      <c r="D89" s="307"/>
      <c r="E89" s="282">
        <v>67</v>
      </c>
      <c r="F89" s="284" t="s">
        <v>143</v>
      </c>
      <c r="G89" s="300"/>
      <c r="H89" s="277"/>
      <c r="I89" s="278"/>
      <c r="J89" s="279"/>
    </row>
    <row r="90" spans="1:10" ht="15">
      <c r="A90" s="283"/>
      <c r="B90" s="282"/>
      <c r="C90" s="258"/>
      <c r="D90" s="282"/>
      <c r="E90" s="281">
        <v>68</v>
      </c>
      <c r="F90" s="259" t="s">
        <v>145</v>
      </c>
      <c r="G90" s="71"/>
      <c r="H90" s="277"/>
      <c r="I90" s="278"/>
      <c r="J90" s="279"/>
    </row>
    <row r="91" spans="1:10" ht="15">
      <c r="A91" s="283"/>
      <c r="B91" s="284"/>
      <c r="C91" s="284"/>
      <c r="D91" s="284"/>
      <c r="E91" s="308"/>
      <c r="F91" s="309"/>
      <c r="G91" s="303"/>
      <c r="H91" s="277"/>
      <c r="I91" s="278"/>
      <c r="J91" s="279"/>
    </row>
    <row r="92" spans="1:10" ht="15">
      <c r="A92" s="295"/>
      <c r="B92" s="310"/>
      <c r="C92" s="289"/>
      <c r="D92" s="282"/>
      <c r="E92" s="282">
        <v>69</v>
      </c>
      <c r="F92" s="289" t="s">
        <v>147</v>
      </c>
      <c r="G92" s="303"/>
      <c r="H92" s="277"/>
      <c r="I92" s="278"/>
      <c r="J92" s="279"/>
    </row>
    <row r="93" spans="1:10" ht="15">
      <c r="A93" s="283"/>
      <c r="B93" s="282"/>
      <c r="C93" s="284"/>
      <c r="D93" s="307"/>
      <c r="E93" s="282">
        <v>70</v>
      </c>
      <c r="F93" s="284" t="s">
        <v>143</v>
      </c>
      <c r="G93" s="300"/>
      <c r="H93" s="277"/>
      <c r="I93" s="278"/>
      <c r="J93" s="279"/>
    </row>
    <row r="94" spans="1:10" ht="15">
      <c r="A94" s="283"/>
      <c r="B94" s="282"/>
      <c r="C94" s="258"/>
      <c r="D94" s="282"/>
      <c r="E94" s="281">
        <v>71</v>
      </c>
      <c r="F94" s="259" t="s">
        <v>145</v>
      </c>
      <c r="G94" s="71"/>
      <c r="H94" s="277"/>
      <c r="I94" s="278"/>
      <c r="J94" s="279"/>
    </row>
    <row r="95" spans="1:10" ht="15">
      <c r="A95" s="283"/>
      <c r="B95" s="282"/>
      <c r="C95" s="258"/>
      <c r="D95" s="282"/>
      <c r="E95" s="282"/>
      <c r="F95" s="259"/>
      <c r="G95" s="311"/>
      <c r="H95" s="277"/>
      <c r="I95" s="278"/>
      <c r="J95" s="279"/>
    </row>
    <row r="96" spans="1:10" ht="15">
      <c r="A96" s="295"/>
      <c r="B96" s="310"/>
      <c r="C96" s="289"/>
      <c r="D96" s="282"/>
      <c r="E96" s="312">
        <v>72</v>
      </c>
      <c r="F96" s="289" t="s">
        <v>148</v>
      </c>
      <c r="G96" s="303"/>
      <c r="H96" s="277"/>
      <c r="I96" s="278"/>
      <c r="J96" s="279"/>
    </row>
    <row r="97" spans="1:7" ht="15">
      <c r="A97" s="283"/>
      <c r="B97" s="282"/>
      <c r="C97" s="284"/>
      <c r="D97" s="307"/>
      <c r="E97" s="282">
        <v>73</v>
      </c>
      <c r="F97" s="284" t="s">
        <v>143</v>
      </c>
      <c r="G97" s="300"/>
    </row>
    <row r="98" spans="1:7" ht="15">
      <c r="A98" s="283"/>
      <c r="B98" s="282"/>
      <c r="C98" s="284"/>
      <c r="D98" s="307"/>
      <c r="E98" s="282">
        <v>74</v>
      </c>
      <c r="F98" s="259" t="s">
        <v>145</v>
      </c>
      <c r="G98" s="71"/>
    </row>
    <row r="99" spans="1:7" ht="15">
      <c r="A99" s="283"/>
      <c r="B99" s="282"/>
      <c r="C99" s="284"/>
      <c r="D99" s="307"/>
      <c r="E99" s="282"/>
      <c r="F99" s="259"/>
      <c r="G99" s="313"/>
    </row>
    <row r="100" spans="1:7" ht="15">
      <c r="A100" s="283"/>
      <c r="B100" s="282"/>
      <c r="C100" s="284"/>
      <c r="D100" s="307"/>
      <c r="E100" s="282">
        <v>75</v>
      </c>
      <c r="F100" s="259"/>
      <c r="G100" s="314"/>
    </row>
    <row r="101" spans="1:7" ht="15">
      <c r="A101" s="283"/>
      <c r="B101" s="282"/>
      <c r="C101" s="284"/>
      <c r="D101" s="307"/>
      <c r="E101" s="282">
        <v>76</v>
      </c>
      <c r="F101" s="259" t="s">
        <v>20</v>
      </c>
      <c r="G101" s="315"/>
    </row>
    <row r="102" spans="1:7" ht="15">
      <c r="A102" s="283"/>
      <c r="B102" s="282"/>
      <c r="C102" s="284"/>
      <c r="D102" s="307"/>
      <c r="E102" s="282">
        <v>77</v>
      </c>
      <c r="F102" s="259" t="s">
        <v>20</v>
      </c>
      <c r="G102" s="316"/>
    </row>
    <row r="103" spans="1:7" ht="15">
      <c r="A103" s="283"/>
      <c r="B103" s="282"/>
      <c r="C103" s="284"/>
      <c r="D103" s="307"/>
      <c r="E103" s="282"/>
      <c r="F103" s="259"/>
      <c r="G103" s="313"/>
    </row>
    <row r="104" spans="1:7" ht="15">
      <c r="A104" s="283"/>
      <c r="B104" s="282"/>
      <c r="C104" s="284"/>
      <c r="D104" s="307"/>
      <c r="E104" s="282">
        <v>78</v>
      </c>
      <c r="F104" s="259"/>
      <c r="G104" s="314"/>
    </row>
    <row r="105" spans="1:7" ht="15">
      <c r="A105" s="283"/>
      <c r="B105" s="282"/>
      <c r="C105" s="284"/>
      <c r="D105" s="307"/>
      <c r="E105" s="282">
        <v>79</v>
      </c>
      <c r="F105" s="259" t="s">
        <v>20</v>
      </c>
      <c r="G105" s="315"/>
    </row>
    <row r="106" spans="1:7" ht="15">
      <c r="A106" s="283"/>
      <c r="B106" s="282"/>
      <c r="C106" s="284"/>
      <c r="D106" s="307"/>
      <c r="E106" s="282">
        <v>80</v>
      </c>
      <c r="F106" s="259" t="s">
        <v>20</v>
      </c>
      <c r="G106" s="316"/>
    </row>
    <row r="107" spans="1:7" ht="13.5">
      <c r="A107" s="317"/>
      <c r="B107" s="106"/>
      <c r="C107" s="284"/>
      <c r="D107" s="307"/>
      <c r="E107" s="318" t="s">
        <v>149</v>
      </c>
      <c r="F107" s="318"/>
      <c r="G107" s="319">
        <f>SUM(G85,G89,G93,G97,G101,G105)</f>
        <v>0</v>
      </c>
    </row>
    <row r="108" spans="1:10" ht="15">
      <c r="A108" s="320"/>
      <c r="B108" s="321"/>
      <c r="C108" s="322"/>
      <c r="D108" s="323"/>
      <c r="E108" s="324"/>
      <c r="F108" s="324"/>
      <c r="G108" s="325"/>
      <c r="H108" s="277"/>
      <c r="I108" s="278"/>
      <c r="J108" s="279"/>
    </row>
    <row r="109" spans="1:10" ht="15">
      <c r="A109" s="326"/>
      <c r="B109" s="327"/>
      <c r="C109" s="327"/>
      <c r="D109" s="327"/>
      <c r="E109" s="308"/>
      <c r="F109" s="309"/>
      <c r="G109" s="279"/>
      <c r="H109" s="277"/>
      <c r="I109" s="278"/>
      <c r="J109" s="279"/>
    </row>
    <row r="110" spans="1:10" ht="15">
      <c r="A110" s="274"/>
      <c r="B110" s="328" t="s">
        <v>150</v>
      </c>
      <c r="C110" s="122"/>
      <c r="F110" s="41"/>
      <c r="G110" s="41"/>
      <c r="H110" s="277"/>
      <c r="I110" s="278"/>
      <c r="J110" s="279"/>
    </row>
    <row r="111" spans="1:10" ht="15">
      <c r="A111" s="298">
        <v>81</v>
      </c>
      <c r="B111" s="259" t="s">
        <v>20</v>
      </c>
      <c r="C111" s="329"/>
      <c r="D111" s="329"/>
      <c r="E111" s="329"/>
      <c r="F111" s="329"/>
      <c r="G111" s="62" t="s">
        <v>15</v>
      </c>
      <c r="H111" s="277"/>
      <c r="I111" s="278"/>
      <c r="J111" s="279"/>
    </row>
    <row r="112" spans="1:10" ht="15">
      <c r="A112" s="298">
        <v>82</v>
      </c>
      <c r="B112" s="259" t="s">
        <v>20</v>
      </c>
      <c r="C112" s="330"/>
      <c r="D112" s="330"/>
      <c r="E112" s="307"/>
      <c r="F112" s="259"/>
      <c r="G112" s="316"/>
      <c r="H112" s="277"/>
      <c r="I112" s="278"/>
      <c r="J112" s="279"/>
    </row>
    <row r="113" spans="1:10" ht="15">
      <c r="A113" s="298">
        <v>83</v>
      </c>
      <c r="B113" s="259" t="s">
        <v>20</v>
      </c>
      <c r="C113" s="330"/>
      <c r="D113" s="330"/>
      <c r="E113" s="307"/>
      <c r="F113" s="259"/>
      <c r="G113" s="316"/>
      <c r="H113" s="277"/>
      <c r="I113" s="278"/>
      <c r="J113" s="279"/>
    </row>
    <row r="114" spans="1:10" ht="15">
      <c r="A114" s="298">
        <v>84</v>
      </c>
      <c r="B114" s="259" t="s">
        <v>20</v>
      </c>
      <c r="C114" s="330"/>
      <c r="D114" s="330"/>
      <c r="E114" s="307"/>
      <c r="F114" s="331"/>
      <c r="G114" s="316"/>
      <c r="H114" s="277"/>
      <c r="I114" s="278"/>
      <c r="J114" s="279"/>
    </row>
    <row r="115" spans="1:10" ht="15">
      <c r="A115" s="298">
        <v>85</v>
      </c>
      <c r="B115" s="259" t="s">
        <v>20</v>
      </c>
      <c r="C115" s="330"/>
      <c r="D115" s="330"/>
      <c r="E115" s="307"/>
      <c r="F115" s="259"/>
      <c r="G115" s="316"/>
      <c r="H115" s="277"/>
      <c r="I115" s="278"/>
      <c r="J115" s="279"/>
    </row>
    <row r="116" spans="1:11" ht="15">
      <c r="A116" s="283"/>
      <c r="B116" s="284"/>
      <c r="C116" s="284"/>
      <c r="D116" s="284"/>
      <c r="E116" s="284"/>
      <c r="F116" s="290"/>
      <c r="G116" s="291"/>
      <c r="H116" s="332"/>
      <c r="I116" s="293"/>
      <c r="J116" s="333"/>
      <c r="K116" s="333"/>
    </row>
    <row r="117" spans="1:12" ht="15">
      <c r="A117" s="283"/>
      <c r="B117" s="310"/>
      <c r="C117" s="289"/>
      <c r="D117" s="282"/>
      <c r="E117" s="282"/>
      <c r="F117" s="282"/>
      <c r="G117" s="116"/>
      <c r="H117" s="334"/>
      <c r="I117" s="293"/>
      <c r="J117" s="335"/>
      <c r="K117" s="335"/>
      <c r="L117" s="335"/>
    </row>
    <row r="118" spans="1:12" ht="15" customHeight="1">
      <c r="A118" s="298">
        <v>86</v>
      </c>
      <c r="B118" s="331" t="s">
        <v>151</v>
      </c>
      <c r="C118" s="331"/>
      <c r="D118" s="331"/>
      <c r="E118" s="331"/>
      <c r="F118" s="331"/>
      <c r="G118" s="300">
        <v>1990425</v>
      </c>
      <c r="H118" s="277"/>
      <c r="I118" s="278"/>
      <c r="J118" s="335"/>
      <c r="K118" s="335"/>
      <c r="L118" s="335"/>
    </row>
    <row r="119" spans="1:12" ht="15">
      <c r="A119" s="298"/>
      <c r="B119" s="258"/>
      <c r="C119" s="289"/>
      <c r="D119" s="282"/>
      <c r="E119" s="282"/>
      <c r="F119" s="282"/>
      <c r="G119" s="336"/>
      <c r="H119" s="277"/>
      <c r="I119" s="278"/>
      <c r="J119" s="335"/>
      <c r="K119" s="335"/>
      <c r="L119" s="335"/>
    </row>
    <row r="120" spans="1:12" ht="15" customHeight="1">
      <c r="A120" s="298">
        <v>87</v>
      </c>
      <c r="B120" s="331" t="s">
        <v>152</v>
      </c>
      <c r="C120" s="331"/>
      <c r="D120" s="331"/>
      <c r="E120" s="331"/>
      <c r="F120" s="331"/>
      <c r="G120" s="300">
        <v>1225256</v>
      </c>
      <c r="H120" s="277"/>
      <c r="I120" s="278"/>
      <c r="J120" s="335"/>
      <c r="K120" s="335"/>
      <c r="L120" s="335"/>
    </row>
    <row r="121" spans="1:12" ht="15">
      <c r="A121" s="298"/>
      <c r="B121" s="258"/>
      <c r="C121" s="289"/>
      <c r="D121" s="282"/>
      <c r="E121" s="282"/>
      <c r="F121" s="282"/>
      <c r="G121" s="336"/>
      <c r="H121" s="277"/>
      <c r="I121" s="278"/>
      <c r="J121" s="335"/>
      <c r="K121" s="335"/>
      <c r="L121" s="335"/>
    </row>
    <row r="122" spans="1:10" ht="15" customHeight="1">
      <c r="A122" s="298">
        <v>88</v>
      </c>
      <c r="B122" s="331" t="s">
        <v>153</v>
      </c>
      <c r="C122" s="331"/>
      <c r="D122" s="331"/>
      <c r="E122" s="331"/>
      <c r="F122" s="331"/>
      <c r="G122" s="300">
        <v>164</v>
      </c>
      <c r="H122" s="277"/>
      <c r="I122" s="278"/>
      <c r="J122" s="137"/>
    </row>
    <row r="123" spans="1:10" ht="15">
      <c r="A123" s="298"/>
      <c r="B123" s="279"/>
      <c r="C123" s="289"/>
      <c r="D123" s="282"/>
      <c r="E123" s="282"/>
      <c r="F123" s="282"/>
      <c r="G123" s="116"/>
      <c r="H123" s="277"/>
      <c r="I123" s="278"/>
      <c r="J123" s="139"/>
    </row>
    <row r="124" spans="1:10" ht="15" customHeight="1">
      <c r="A124" s="298">
        <v>89</v>
      </c>
      <c r="B124" s="331" t="s">
        <v>154</v>
      </c>
      <c r="C124" s="331"/>
      <c r="D124" s="331"/>
      <c r="E124" s="331"/>
      <c r="F124" s="331"/>
      <c r="G124" s="300">
        <v>1665</v>
      </c>
      <c r="H124" s="277"/>
      <c r="I124" s="278"/>
      <c r="J124" s="137"/>
    </row>
    <row r="125" spans="1:10" ht="15">
      <c r="A125" s="298"/>
      <c r="B125" s="310"/>
      <c r="C125" s="289"/>
      <c r="D125" s="282"/>
      <c r="E125" s="282"/>
      <c r="F125" s="282"/>
      <c r="G125" s="336"/>
      <c r="H125" s="277"/>
      <c r="I125" s="278"/>
      <c r="J125" s="139"/>
    </row>
    <row r="126" spans="1:10" ht="15" customHeight="1">
      <c r="A126" s="298">
        <v>90</v>
      </c>
      <c r="B126" s="331" t="s">
        <v>155</v>
      </c>
      <c r="C126" s="331"/>
      <c r="D126" s="331"/>
      <c r="E126" s="331"/>
      <c r="F126" s="331"/>
      <c r="G126" s="300">
        <v>175</v>
      </c>
      <c r="H126" s="277"/>
      <c r="I126" s="278"/>
      <c r="J126" s="137"/>
    </row>
    <row r="127" spans="1:10" ht="15">
      <c r="A127" s="298"/>
      <c r="B127" s="258"/>
      <c r="C127" s="289"/>
      <c r="D127" s="282"/>
      <c r="E127" s="282"/>
      <c r="F127" s="282"/>
      <c r="G127" s="336"/>
      <c r="H127" s="277"/>
      <c r="I127" s="278"/>
      <c r="J127" s="279"/>
    </row>
    <row r="128" spans="1:10" ht="15">
      <c r="A128" s="298">
        <v>91</v>
      </c>
      <c r="B128" s="259" t="s">
        <v>20</v>
      </c>
      <c r="C128" s="284"/>
      <c r="D128" s="284"/>
      <c r="E128" s="284"/>
      <c r="F128" s="331"/>
      <c r="G128" s="315"/>
      <c r="H128" s="277"/>
      <c r="I128" s="278"/>
      <c r="J128" s="279"/>
    </row>
    <row r="129" spans="1:10" ht="15">
      <c r="A129" s="298"/>
      <c r="B129" s="258"/>
      <c r="C129" s="289"/>
      <c r="D129" s="282"/>
      <c r="E129" s="282"/>
      <c r="F129" s="282"/>
      <c r="G129" s="336"/>
      <c r="H129" s="277"/>
      <c r="I129" s="278"/>
      <c r="J129" s="279"/>
    </row>
    <row r="130" spans="1:10" ht="15">
      <c r="A130" s="298">
        <v>92</v>
      </c>
      <c r="B130" s="259" t="s">
        <v>20</v>
      </c>
      <c r="C130" s="284"/>
      <c r="D130" s="284"/>
      <c r="E130" s="284"/>
      <c r="F130" s="331"/>
      <c r="G130" s="315"/>
      <c r="H130" s="277"/>
      <c r="I130" s="278"/>
      <c r="J130" s="279"/>
    </row>
    <row r="131" spans="1:10" ht="13.5">
      <c r="A131" s="337"/>
      <c r="B131" s="258"/>
      <c r="C131" s="289"/>
      <c r="D131" s="282"/>
      <c r="E131" s="282"/>
      <c r="F131" s="282"/>
      <c r="G131" s="116"/>
      <c r="H131" s="277"/>
      <c r="I131" s="278"/>
      <c r="J131" s="279"/>
    </row>
    <row r="132" spans="1:10" ht="15">
      <c r="A132" s="283">
        <v>93</v>
      </c>
      <c r="B132" s="259" t="s">
        <v>20</v>
      </c>
      <c r="C132" s="284"/>
      <c r="D132" s="284"/>
      <c r="E132" s="284"/>
      <c r="F132" s="282"/>
      <c r="G132" s="315"/>
      <c r="H132" s="277"/>
      <c r="I132" s="278"/>
      <c r="J132" s="279"/>
    </row>
    <row r="133" spans="1:10" ht="15">
      <c r="A133" s="298"/>
      <c r="B133" s="258"/>
      <c r="C133" s="289"/>
      <c r="D133" s="282"/>
      <c r="E133" s="282"/>
      <c r="F133" s="282"/>
      <c r="G133" s="336"/>
      <c r="H133" s="277"/>
      <c r="I133" s="278"/>
      <c r="J133" s="279"/>
    </row>
    <row r="134" spans="1:10" ht="15">
      <c r="A134" s="298">
        <v>94</v>
      </c>
      <c r="B134" s="259" t="s">
        <v>20</v>
      </c>
      <c r="C134" s="338"/>
      <c r="D134" s="338"/>
      <c r="E134" s="338"/>
      <c r="F134" s="339"/>
      <c r="G134" s="315"/>
      <c r="H134" s="340"/>
      <c r="I134" s="341"/>
      <c r="J134" s="342"/>
    </row>
    <row r="135" spans="1:10" ht="15">
      <c r="A135" s="298"/>
      <c r="B135" s="258"/>
      <c r="C135" s="289"/>
      <c r="D135" s="282"/>
      <c r="E135" s="282"/>
      <c r="F135" s="282"/>
      <c r="G135" s="336"/>
      <c r="H135" s="343"/>
      <c r="I135" s="344"/>
      <c r="J135" s="125"/>
    </row>
    <row r="136" spans="1:10" ht="15">
      <c r="A136" s="298">
        <v>95</v>
      </c>
      <c r="B136" s="259" t="s">
        <v>20</v>
      </c>
      <c r="C136" s="284"/>
      <c r="D136" s="284"/>
      <c r="E136" s="284"/>
      <c r="F136" s="331"/>
      <c r="G136" s="315"/>
      <c r="H136" s="135"/>
      <c r="I136" s="345"/>
      <c r="J136" s="346"/>
    </row>
    <row r="137" spans="1:10" ht="15">
      <c r="A137" s="298"/>
      <c r="B137" s="259"/>
      <c r="C137" s="284"/>
      <c r="D137" s="284"/>
      <c r="E137" s="284"/>
      <c r="F137" s="302"/>
      <c r="G137" s="347"/>
      <c r="H137" s="135"/>
      <c r="I137" s="345"/>
      <c r="J137" s="346"/>
    </row>
    <row r="138" spans="1:10" ht="15">
      <c r="A138" s="298">
        <v>96</v>
      </c>
      <c r="B138" s="259" t="s">
        <v>20</v>
      </c>
      <c r="C138" s="284"/>
      <c r="D138" s="284"/>
      <c r="E138" s="284"/>
      <c r="F138" s="302"/>
      <c r="G138" s="315"/>
      <c r="H138" s="135"/>
      <c r="I138" s="345"/>
      <c r="J138" s="346"/>
    </row>
    <row r="139" spans="1:10" ht="15">
      <c r="A139" s="298"/>
      <c r="B139" s="259"/>
      <c r="C139" s="284"/>
      <c r="D139" s="284"/>
      <c r="E139" s="284"/>
      <c r="F139" s="302"/>
      <c r="G139" s="347"/>
      <c r="H139" s="135"/>
      <c r="I139" s="345"/>
      <c r="J139" s="346"/>
    </row>
    <row r="140" spans="1:10" ht="15">
      <c r="A140" s="348">
        <v>97</v>
      </c>
      <c r="B140" s="349" t="s">
        <v>20</v>
      </c>
      <c r="C140" s="350"/>
      <c r="D140" s="350"/>
      <c r="E140" s="350"/>
      <c r="F140" s="351"/>
      <c r="G140" s="315"/>
      <c r="H140" s="135"/>
      <c r="I140" s="345"/>
      <c r="J140" s="346"/>
    </row>
    <row r="141" spans="1:10" ht="15">
      <c r="A141" s="352"/>
      <c r="B141" s="259"/>
      <c r="C141" s="284"/>
      <c r="D141" s="284"/>
      <c r="E141" s="284"/>
      <c r="F141" s="302"/>
      <c r="G141" s="353"/>
      <c r="H141" s="135"/>
      <c r="I141" s="345"/>
      <c r="J141" s="346"/>
    </row>
    <row r="142" spans="1:10" ht="15">
      <c r="A142" s="143"/>
      <c r="B142" s="144" t="s">
        <v>38</v>
      </c>
      <c r="C142" s="84"/>
      <c r="D142" s="84"/>
      <c r="E142" s="84"/>
      <c r="F142" s="145"/>
      <c r="G142" s="65"/>
      <c r="H142" s="135"/>
      <c r="I142" s="345"/>
      <c r="J142" s="346"/>
    </row>
    <row r="143" spans="1:10" ht="15">
      <c r="A143" s="147"/>
      <c r="B143" s="148"/>
      <c r="C143" s="148"/>
      <c r="D143" s="148"/>
      <c r="E143" s="148"/>
      <c r="F143" s="92" t="s">
        <v>22</v>
      </c>
      <c r="G143" s="93" t="s">
        <v>23</v>
      </c>
      <c r="H143" s="135"/>
      <c r="I143" s="345"/>
      <c r="J143" s="346"/>
    </row>
    <row r="144" spans="1:10" ht="15">
      <c r="A144" s="304">
        <v>28</v>
      </c>
      <c r="B144" s="354" t="s">
        <v>20</v>
      </c>
      <c r="C144" s="59"/>
      <c r="D144" s="59"/>
      <c r="E144" s="59"/>
      <c r="F144" s="355"/>
      <c r="G144" s="315"/>
      <c r="H144" s="356"/>
      <c r="J144" s="357"/>
    </row>
    <row r="145" spans="1:10" ht="15">
      <c r="A145" s="358"/>
      <c r="B145" s="359"/>
      <c r="C145" s="59"/>
      <c r="D145" s="59"/>
      <c r="E145" s="59"/>
      <c r="F145" s="61"/>
      <c r="G145" s="131"/>
      <c r="H145" s="135"/>
      <c r="J145" s="346"/>
    </row>
    <row r="146" spans="1:10" ht="26.25" customHeight="1">
      <c r="A146" s="63">
        <v>29</v>
      </c>
      <c r="B146" s="360" t="s">
        <v>156</v>
      </c>
      <c r="C146" s="360"/>
      <c r="D146" s="360"/>
      <c r="E146" s="360"/>
      <c r="F146" s="179" t="s">
        <v>25</v>
      </c>
      <c r="G146" s="152"/>
      <c r="H146" s="134"/>
      <c r="J146" s="106"/>
    </row>
    <row r="147" spans="1:10" ht="15">
      <c r="A147" s="361"/>
      <c r="B147" s="362"/>
      <c r="C147" s="362"/>
      <c r="D147" s="35">
        <v>30</v>
      </c>
      <c r="E147" s="171" t="s">
        <v>40</v>
      </c>
      <c r="F147" s="151" t="s">
        <v>25</v>
      </c>
      <c r="G147" s="363">
        <f>IF(AND(H146=1,H147=0),"RISPOSTA OBBLIGATORIA","")</f>
      </c>
      <c r="H147" s="364"/>
      <c r="I147" s="365"/>
      <c r="J147" s="106"/>
    </row>
    <row r="148" spans="1:10" ht="15">
      <c r="A148" s="361"/>
      <c r="B148" s="366"/>
      <c r="C148" s="367"/>
      <c r="D148" s="35">
        <v>31</v>
      </c>
      <c r="E148" s="171" t="s">
        <v>41</v>
      </c>
      <c r="F148" s="368"/>
      <c r="G148" s="363"/>
      <c r="H148" s="369"/>
      <c r="I148" s="365"/>
      <c r="J148" s="106"/>
    </row>
    <row r="149" spans="1:10" ht="15">
      <c r="A149" s="361"/>
      <c r="B149" s="367"/>
      <c r="C149" s="367"/>
      <c r="D149" s="367"/>
      <c r="E149" s="367"/>
      <c r="F149" s="54"/>
      <c r="G149" s="165"/>
      <c r="H149" s="272"/>
      <c r="I149" s="273"/>
      <c r="J149" s="106"/>
    </row>
    <row r="150" spans="1:10" ht="15">
      <c r="A150" s="361"/>
      <c r="B150" s="370"/>
      <c r="C150" s="371">
        <v>32</v>
      </c>
      <c r="D150" s="171" t="s">
        <v>20</v>
      </c>
      <c r="E150" s="372"/>
      <c r="F150" s="168"/>
      <c r="G150" s="165"/>
      <c r="H150" s="146"/>
      <c r="I150" s="273"/>
      <c r="J150" s="106"/>
    </row>
    <row r="151" spans="1:10" ht="15">
      <c r="A151" s="361"/>
      <c r="B151" s="372"/>
      <c r="C151" s="372"/>
      <c r="D151" s="35">
        <v>33</v>
      </c>
      <c r="E151" s="171" t="s">
        <v>20</v>
      </c>
      <c r="F151" s="315"/>
      <c r="G151" s="169"/>
      <c r="H151" s="149"/>
      <c r="J151" s="150"/>
    </row>
    <row r="152" spans="1:10" ht="15">
      <c r="A152" s="361"/>
      <c r="B152" s="372"/>
      <c r="C152" s="372"/>
      <c r="D152" s="35">
        <v>34</v>
      </c>
      <c r="E152" s="171" t="s">
        <v>20</v>
      </c>
      <c r="F152" s="315"/>
      <c r="G152" s="169"/>
      <c r="H152" s="277"/>
      <c r="I152" s="278"/>
      <c r="J152" s="279"/>
    </row>
    <row r="153" spans="1:10" ht="15">
      <c r="A153" s="361"/>
      <c r="B153" s="372"/>
      <c r="C153" s="372"/>
      <c r="D153" s="35">
        <v>35</v>
      </c>
      <c r="E153" s="354" t="s">
        <v>20</v>
      </c>
      <c r="F153" s="315"/>
      <c r="G153" s="169"/>
      <c r="H153" s="277"/>
      <c r="I153" s="278"/>
      <c r="J153" s="279"/>
    </row>
    <row r="154" spans="1:10" ht="15">
      <c r="A154" s="361"/>
      <c r="B154" s="373"/>
      <c r="C154" s="373"/>
      <c r="D154" s="35">
        <v>36</v>
      </c>
      <c r="E154" s="354" t="s">
        <v>20</v>
      </c>
      <c r="F154" s="315"/>
      <c r="G154" s="169"/>
      <c r="H154" s="277"/>
      <c r="I154" s="278"/>
      <c r="J154" s="279"/>
    </row>
    <row r="155" spans="1:10" ht="15">
      <c r="A155" s="374"/>
      <c r="B155" s="359"/>
      <c r="C155" s="375"/>
      <c r="D155" s="375"/>
      <c r="E155" s="375"/>
      <c r="F155" s="354"/>
      <c r="G155" s="336"/>
      <c r="H155" s="277"/>
      <c r="I155" s="278"/>
      <c r="J155" s="279"/>
    </row>
    <row r="156" spans="1:10" ht="15">
      <c r="A156" s="63">
        <v>37</v>
      </c>
      <c r="B156" s="354" t="s">
        <v>20</v>
      </c>
      <c r="C156" s="375"/>
      <c r="D156" s="375"/>
      <c r="E156" s="375"/>
      <c r="F156" s="376"/>
      <c r="G156" s="377"/>
      <c r="H156" s="277"/>
      <c r="I156" s="278"/>
      <c r="J156" s="279"/>
    </row>
    <row r="157" spans="1:10" ht="15">
      <c r="A157" s="374"/>
      <c r="B157" s="378">
        <v>38</v>
      </c>
      <c r="C157" s="354" t="s">
        <v>20</v>
      </c>
      <c r="D157" s="379"/>
      <c r="E157" s="375"/>
      <c r="F157" s="315"/>
      <c r="G157" s="380"/>
      <c r="H157" s="277"/>
      <c r="I157" s="278"/>
      <c r="J157" s="279"/>
    </row>
    <row r="158" spans="1:10" ht="15">
      <c r="A158" s="374"/>
      <c r="B158" s="378">
        <v>39</v>
      </c>
      <c r="C158" s="354" t="s">
        <v>20</v>
      </c>
      <c r="D158" s="379"/>
      <c r="E158" s="375"/>
      <c r="F158" s="315"/>
      <c r="G158" s="380"/>
      <c r="H158" s="277"/>
      <c r="I158" s="278"/>
      <c r="J158" s="279"/>
    </row>
    <row r="159" spans="1:10" ht="15">
      <c r="A159" s="374"/>
      <c r="B159" s="378">
        <v>40</v>
      </c>
      <c r="C159" s="354" t="s">
        <v>20</v>
      </c>
      <c r="D159" s="379"/>
      <c r="E159" s="375"/>
      <c r="F159" s="315"/>
      <c r="G159" s="380"/>
      <c r="H159" s="277"/>
      <c r="I159" s="278"/>
      <c r="J159" s="279"/>
    </row>
    <row r="160" spans="1:10" ht="15">
      <c r="A160" s="374"/>
      <c r="B160" s="378">
        <v>41</v>
      </c>
      <c r="C160" s="354" t="s">
        <v>20</v>
      </c>
      <c r="D160" s="379"/>
      <c r="E160" s="359"/>
      <c r="F160" s="315"/>
      <c r="G160" s="380"/>
      <c r="H160" s="277"/>
      <c r="I160" s="278"/>
      <c r="J160" s="279"/>
    </row>
    <row r="161" spans="1:8" ht="15">
      <c r="A161" s="374"/>
      <c r="B161" s="378">
        <v>42</v>
      </c>
      <c r="C161" s="354" t="s">
        <v>20</v>
      </c>
      <c r="D161" s="379"/>
      <c r="E161" s="359"/>
      <c r="F161" s="315"/>
      <c r="G161" s="380"/>
      <c r="H161" s="277"/>
    </row>
    <row r="162" spans="1:7" ht="15">
      <c r="A162" s="374"/>
      <c r="B162" s="359"/>
      <c r="C162" s="359"/>
      <c r="D162" s="359"/>
      <c r="E162" s="359"/>
      <c r="F162" s="381"/>
      <c r="G162" s="311"/>
    </row>
    <row r="163" spans="1:10" ht="26.25" customHeight="1">
      <c r="A163" s="304">
        <v>43</v>
      </c>
      <c r="B163" s="360" t="s">
        <v>157</v>
      </c>
      <c r="C163" s="360"/>
      <c r="D163" s="360"/>
      <c r="E163" s="360"/>
      <c r="F163" s="360"/>
      <c r="G163" s="382">
        <v>25</v>
      </c>
      <c r="H163" s="383"/>
      <c r="J163" s="154"/>
    </row>
    <row r="164" spans="1:10" ht="15">
      <c r="A164" s="358"/>
      <c r="B164" s="359"/>
      <c r="C164" s="359"/>
      <c r="D164" s="359"/>
      <c r="E164" s="359"/>
      <c r="F164" s="376"/>
      <c r="G164" s="384"/>
      <c r="H164" s="383"/>
      <c r="J164" s="154"/>
    </row>
    <row r="165" spans="1:10" ht="15">
      <c r="A165" s="304">
        <v>45</v>
      </c>
      <c r="B165" s="354" t="s">
        <v>20</v>
      </c>
      <c r="C165" s="359"/>
      <c r="D165" s="359"/>
      <c r="E165" s="359"/>
      <c r="F165" s="376"/>
      <c r="G165" s="315"/>
      <c r="H165" s="383"/>
      <c r="J165" s="154"/>
    </row>
    <row r="166" spans="1:10" ht="15">
      <c r="A166" s="358"/>
      <c r="B166" s="359"/>
      <c r="C166" s="359"/>
      <c r="D166" s="359"/>
      <c r="E166" s="359"/>
      <c r="F166" s="376"/>
      <c r="G166" s="385"/>
      <c r="H166" s="383"/>
      <c r="J166" s="154"/>
    </row>
    <row r="167" spans="1:10" ht="15">
      <c r="A167" s="304">
        <v>46</v>
      </c>
      <c r="B167" s="354" t="s">
        <v>20</v>
      </c>
      <c r="C167" s="359"/>
      <c r="D167" s="359"/>
      <c r="E167" s="359"/>
      <c r="F167" s="376"/>
      <c r="G167" s="315"/>
      <c r="H167" s="383"/>
      <c r="J167" s="154"/>
    </row>
    <row r="168" spans="1:10" ht="15">
      <c r="A168" s="358"/>
      <c r="B168" s="359"/>
      <c r="C168" s="359"/>
      <c r="D168" s="359"/>
      <c r="E168" s="359"/>
      <c r="F168" s="376"/>
      <c r="G168" s="385"/>
      <c r="H168" s="383"/>
      <c r="J168" s="154"/>
    </row>
    <row r="169" spans="1:10" ht="15">
      <c r="A169" s="304">
        <v>47</v>
      </c>
      <c r="B169" s="354" t="s">
        <v>20</v>
      </c>
      <c r="C169" s="359"/>
      <c r="D169" s="359"/>
      <c r="E169" s="359"/>
      <c r="F169" s="376"/>
      <c r="G169" s="315"/>
      <c r="H169" s="383"/>
      <c r="J169" s="154"/>
    </row>
    <row r="170" spans="1:10" ht="15">
      <c r="A170" s="358"/>
      <c r="B170" s="359"/>
      <c r="C170" s="359"/>
      <c r="D170" s="359"/>
      <c r="E170" s="359"/>
      <c r="F170" s="376"/>
      <c r="G170" s="385"/>
      <c r="H170" s="383"/>
      <c r="J170" s="154"/>
    </row>
    <row r="171" spans="1:10" ht="15">
      <c r="A171" s="304">
        <v>48</v>
      </c>
      <c r="B171" s="354" t="s">
        <v>20</v>
      </c>
      <c r="C171" s="359"/>
      <c r="D171" s="359"/>
      <c r="E171" s="359"/>
      <c r="F171" s="376"/>
      <c r="G171" s="315"/>
      <c r="H171" s="383"/>
      <c r="J171" s="154"/>
    </row>
    <row r="172" spans="1:10" ht="15">
      <c r="A172" s="358"/>
      <c r="B172" s="359"/>
      <c r="C172" s="359"/>
      <c r="D172" s="359"/>
      <c r="E172" s="359"/>
      <c r="F172" s="376"/>
      <c r="G172" s="385"/>
      <c r="H172" s="383"/>
      <c r="J172" s="154"/>
    </row>
    <row r="173" spans="1:10" ht="15">
      <c r="A173" s="304">
        <v>49</v>
      </c>
      <c r="B173" s="354" t="s">
        <v>20</v>
      </c>
      <c r="C173" s="359"/>
      <c r="D173" s="359"/>
      <c r="E173" s="359"/>
      <c r="F173" s="376"/>
      <c r="G173" s="315"/>
      <c r="H173" s="383"/>
      <c r="J173" s="154"/>
    </row>
    <row r="174" spans="1:7" ht="15">
      <c r="A174" s="358"/>
      <c r="B174" s="359"/>
      <c r="C174" s="359"/>
      <c r="D174" s="359"/>
      <c r="E174" s="359"/>
      <c r="F174" s="376"/>
      <c r="G174" s="385"/>
    </row>
    <row r="175" spans="1:10" ht="15">
      <c r="A175" s="304">
        <v>50</v>
      </c>
      <c r="B175" s="354" t="s">
        <v>20</v>
      </c>
      <c r="C175" s="359"/>
      <c r="D175" s="359"/>
      <c r="E175" s="359"/>
      <c r="F175" s="376"/>
      <c r="G175" s="315"/>
      <c r="H175" s="182"/>
      <c r="J175" s="121"/>
    </row>
    <row r="176" spans="1:7" ht="12.75">
      <c r="A176" s="386"/>
      <c r="B176" s="120"/>
      <c r="C176" s="120"/>
      <c r="D176" s="120"/>
      <c r="E176" s="120"/>
      <c r="F176" s="120"/>
      <c r="G176" s="387"/>
    </row>
    <row r="177" spans="1:9" s="190" customFormat="1" ht="12" customHeight="1">
      <c r="A177" s="187" t="s">
        <v>158</v>
      </c>
      <c r="B177" s="187"/>
      <c r="C177" s="187"/>
      <c r="D177" s="187"/>
      <c r="E177" s="187"/>
      <c r="F177" s="187"/>
      <c r="G177" s="187"/>
      <c r="H177" s="188"/>
      <c r="I177" s="388"/>
    </row>
    <row r="178" spans="1:7" ht="12.75">
      <c r="A178" s="187"/>
      <c r="B178" s="187"/>
      <c r="C178" s="187"/>
      <c r="D178" s="187"/>
      <c r="E178" s="187"/>
      <c r="F178" s="187"/>
      <c r="G178" s="187"/>
    </row>
    <row r="179" spans="1:7" ht="12.75">
      <c r="A179" s="187"/>
      <c r="B179" s="187"/>
      <c r="C179" s="187"/>
      <c r="D179" s="187"/>
      <c r="E179" s="187"/>
      <c r="F179" s="187"/>
      <c r="G179" s="187"/>
    </row>
    <row r="180" spans="1:7" ht="12.75">
      <c r="A180" s="187"/>
      <c r="B180" s="187"/>
      <c r="C180" s="187"/>
      <c r="D180" s="187"/>
      <c r="E180" s="187"/>
      <c r="F180" s="187"/>
      <c r="G180" s="187"/>
    </row>
    <row r="181" spans="1:7" ht="12.75">
      <c r="A181" s="187"/>
      <c r="B181" s="187"/>
      <c r="C181" s="187"/>
      <c r="D181" s="187"/>
      <c r="E181" s="187"/>
      <c r="F181" s="187"/>
      <c r="G181" s="187"/>
    </row>
    <row r="182" spans="1:7" ht="12.75">
      <c r="A182" s="187"/>
      <c r="B182" s="187"/>
      <c r="C182" s="187"/>
      <c r="D182" s="187"/>
      <c r="E182" s="187"/>
      <c r="F182" s="187"/>
      <c r="G182" s="187"/>
    </row>
  </sheetData>
  <mergeCells count="33">
    <mergeCell ref="B13:D13"/>
    <mergeCell ref="B15:D15"/>
    <mergeCell ref="B17:D17"/>
    <mergeCell ref="B20:F20"/>
    <mergeCell ref="B22:F22"/>
    <mergeCell ref="B24:F24"/>
    <mergeCell ref="B26:F26"/>
    <mergeCell ref="B39:F39"/>
    <mergeCell ref="B41:F41"/>
    <mergeCell ref="B48:E48"/>
    <mergeCell ref="B50:E50"/>
    <mergeCell ref="B52:E52"/>
    <mergeCell ref="B54:E54"/>
    <mergeCell ref="B56:E56"/>
    <mergeCell ref="B67:E67"/>
    <mergeCell ref="B80:F80"/>
    <mergeCell ref="J80:L81"/>
    <mergeCell ref="B82:F82"/>
    <mergeCell ref="E107:F107"/>
    <mergeCell ref="E108:F108"/>
    <mergeCell ref="J116:K116"/>
    <mergeCell ref="J117:L121"/>
    <mergeCell ref="B118:F118"/>
    <mergeCell ref="B120:F120"/>
    <mergeCell ref="B122:F122"/>
    <mergeCell ref="B124:F124"/>
    <mergeCell ref="B126:F126"/>
    <mergeCell ref="B146:E146"/>
    <mergeCell ref="G147:G148"/>
    <mergeCell ref="G151:G154"/>
    <mergeCell ref="G157:G161"/>
    <mergeCell ref="B163:F163"/>
    <mergeCell ref="A177:G182"/>
  </mergeCells>
  <dataValidations count="9">
    <dataValidation type="whole" allowBlank="1" showErrorMessage="1" errorTitle="ERRORE" error="INSERIRE UN GIORNO VALIDO" sqref="E13 E15 E17">
      <formula1>1</formula1>
      <formula2>31</formula2>
    </dataValidation>
    <dataValidation type="whole" allowBlank="1" showErrorMessage="1" errorTitle="ERRORE" error="INSERIRE UN MESE VALIDO" sqref="F13 F15 F17">
      <formula1>1</formula1>
      <formula2>12</formula2>
    </dataValidation>
    <dataValidation type="whole" allowBlank="1" showErrorMessage="1" errorTitle="ERRORE" error="INSERIRE UN ANNO VALIDO" sqref="G13 G15 G17 G20">
      <formula1>1990</formula1>
      <formula2>2020</formula2>
    </dataValidation>
    <dataValidation type="whole" allowBlank="1" showErrorMessage="1" errorTitle="ATTENZIONE" error="INSERIRE VALORI NUMERICI INTERI" sqref="G22 G24 G30 G32 G34 G39 G41 G45 G82 G85 G89 G93 G97 G101 G105 G118 G120 G122 G124 G126 G128 G130 G132 G134 G136 G138 G140 F151:F154 G165 G167 G169 G171 G173 G175">
      <formula1>0</formula1>
      <formula2>999999999999</formula2>
    </dataValidation>
    <dataValidation type="decimal" allowBlank="1" showErrorMessage="1" errorTitle="ATTENZIONE" error="INSERIRE UNA PERCENTUALE VALIDA" sqref="G86 G90 G94 G98">
      <formula1>0</formula1>
      <formula2>100</formula2>
    </dataValidation>
    <dataValidation type="textLength" allowBlank="1" showErrorMessage="1" errorTitle="ERRORE" error="IL CAMPO TESTO PUO' CONTENERE AL MASSIMO 500 CARATTERI" sqref="A177:G177">
      <formula1>0</formula1>
      <formula2>500</formula2>
    </dataValidation>
    <dataValidation type="decimal" allowBlank="1" showErrorMessage="1" errorTitle="ERRORE" error="INSERIRE UNA PERCENTUALE VALIDA" sqref="G26 G74:G79 G112:G115 G163">
      <formula1>0</formula1>
      <formula2>100</formula2>
    </dataValidation>
    <dataValidation type="decimal" allowBlank="1" showErrorMessage="1" errorTitle="ATTENZIONE" error="INSERIRE UN VALORE VALIDO" sqref="G102 G106">
      <formula1>0</formula1>
      <formula2>999999999999.99</formula2>
    </dataValidation>
    <dataValidation type="decimal" allowBlank="1" showErrorMessage="1" errorTitle="ERRORE" error="INSERIRE UNA PERCENTUALE COMPRESA TRA 0,00 e 100,00" sqref="G164 G166 G168 G170 G172 G174">
      <formula1>0</formula1>
      <formula2>100</formula2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2" sqref="A2"/>
    </sheetView>
  </sheetViews>
  <sheetFormatPr defaultColWidth="12.57421875" defaultRowHeight="12.75"/>
  <cols>
    <col min="1" max="1" width="52.00390625" style="194" customWidth="1"/>
    <col min="2" max="2" width="9.28125" style="195" customWidth="1"/>
    <col min="3" max="3" width="12.00390625" style="194" customWidth="1"/>
    <col min="4" max="4" width="2.28125" style="194" customWidth="1"/>
    <col min="5" max="5" width="48.57421875" style="194" customWidth="1"/>
    <col min="6" max="6" width="9.28125" style="194" customWidth="1"/>
    <col min="7" max="7" width="12.421875" style="194" customWidth="1"/>
    <col min="8" max="16384" width="11.57421875" style="0" customWidth="1"/>
  </cols>
  <sheetData>
    <row r="1" spans="1:7" ht="22.5">
      <c r="A1" s="28" t="s">
        <v>44</v>
      </c>
      <c r="B1" s="196"/>
      <c r="C1" s="196"/>
      <c r="D1" s="196"/>
      <c r="E1" s="196"/>
      <c r="F1" s="196"/>
      <c r="G1" s="196"/>
    </row>
    <row r="2" spans="1:7" ht="12.75">
      <c r="A2" s="194" t="s">
        <v>159</v>
      </c>
      <c r="B2" s="194"/>
      <c r="E2" s="200"/>
      <c r="F2" s="200"/>
      <c r="G2" s="200"/>
    </row>
    <row r="3" spans="1:7" ht="15" customHeight="1">
      <c r="A3" s="201" t="s">
        <v>160</v>
      </c>
      <c r="B3" s="201"/>
      <c r="C3" s="201"/>
      <c r="D3" s="201"/>
      <c r="E3" s="201"/>
      <c r="F3" s="201"/>
      <c r="G3" s="389"/>
    </row>
    <row r="4" spans="1:7" ht="12.75" customHeight="1">
      <c r="A4" s="204" t="s">
        <v>49</v>
      </c>
      <c r="B4" s="204"/>
      <c r="C4" s="204"/>
      <c r="D4" s="205"/>
      <c r="E4" s="204" t="s">
        <v>50</v>
      </c>
      <c r="F4" s="204"/>
      <c r="G4" s="204"/>
    </row>
    <row r="5" spans="1:7" ht="12.75">
      <c r="A5" s="207" t="s">
        <v>51</v>
      </c>
      <c r="B5" s="208" t="s">
        <v>52</v>
      </c>
      <c r="C5" s="209" t="s">
        <v>53</v>
      </c>
      <c r="D5" s="210"/>
      <c r="E5" s="207" t="s">
        <v>51</v>
      </c>
      <c r="F5" s="211" t="s">
        <v>52</v>
      </c>
      <c r="G5" s="212" t="s">
        <v>53</v>
      </c>
    </row>
    <row r="6" spans="1:7" ht="12.75">
      <c r="A6" s="213" t="s">
        <v>54</v>
      </c>
      <c r="B6" s="213"/>
      <c r="C6" s="213"/>
      <c r="D6" s="390"/>
      <c r="E6" s="391" t="s">
        <v>55</v>
      </c>
      <c r="F6" s="391"/>
      <c r="G6" s="391"/>
    </row>
    <row r="7" spans="1:7" ht="12.75">
      <c r="A7" s="215" t="s">
        <v>161</v>
      </c>
      <c r="B7" s="208" t="s">
        <v>162</v>
      </c>
      <c r="C7" s="216">
        <v>5091411</v>
      </c>
      <c r="D7" s="390"/>
      <c r="E7" s="215" t="s">
        <v>163</v>
      </c>
      <c r="F7" s="211" t="s">
        <v>164</v>
      </c>
      <c r="G7" s="217">
        <v>922059</v>
      </c>
    </row>
    <row r="8" spans="1:7" ht="12.75">
      <c r="A8" s="215" t="s">
        <v>165</v>
      </c>
      <c r="B8" s="208" t="s">
        <v>166</v>
      </c>
      <c r="C8" s="216">
        <f>274777+221594+88637</f>
        <v>585008</v>
      </c>
      <c r="D8" s="390"/>
      <c r="E8" s="215" t="s">
        <v>167</v>
      </c>
      <c r="F8" s="211" t="s">
        <v>168</v>
      </c>
      <c r="G8" s="217">
        <f>2469513</f>
        <v>2469513</v>
      </c>
    </row>
    <row r="9" spans="1:7" ht="12.75">
      <c r="A9" s="215" t="s">
        <v>169</v>
      </c>
      <c r="B9" s="208" t="s">
        <v>170</v>
      </c>
      <c r="C9" s="216">
        <v>226337</v>
      </c>
      <c r="D9" s="390"/>
      <c r="E9" s="215" t="s">
        <v>171</v>
      </c>
      <c r="F9" s="211" t="s">
        <v>172</v>
      </c>
      <c r="G9" s="217">
        <v>328225</v>
      </c>
    </row>
    <row r="10" spans="1:7" ht="12.75">
      <c r="A10" s="215" t="s">
        <v>173</v>
      </c>
      <c r="B10" s="208" t="s">
        <v>174</v>
      </c>
      <c r="C10" s="216">
        <v>272870</v>
      </c>
      <c r="D10" s="390"/>
      <c r="E10" s="215" t="s">
        <v>175</v>
      </c>
      <c r="F10" s="392" t="s">
        <v>176</v>
      </c>
      <c r="G10" s="217">
        <v>226989</v>
      </c>
    </row>
    <row r="11" spans="1:7" ht="12.75">
      <c r="A11" s="215" t="s">
        <v>177</v>
      </c>
      <c r="B11" s="208" t="s">
        <v>178</v>
      </c>
      <c r="C11" s="216">
        <v>176225</v>
      </c>
      <c r="D11" s="390"/>
      <c r="E11" s="215" t="s">
        <v>179</v>
      </c>
      <c r="F11" s="211" t="s">
        <v>180</v>
      </c>
      <c r="G11" s="217">
        <v>808391</v>
      </c>
    </row>
    <row r="12" spans="1:7" ht="12.75">
      <c r="A12" s="215" t="s">
        <v>181</v>
      </c>
      <c r="B12" s="208" t="s">
        <v>182</v>
      </c>
      <c r="C12" s="216"/>
      <c r="D12" s="390"/>
      <c r="E12" s="215" t="s">
        <v>183</v>
      </c>
      <c r="F12" s="211" t="s">
        <v>184</v>
      </c>
      <c r="G12" s="217"/>
    </row>
    <row r="13" spans="1:7" ht="12.75">
      <c r="A13" s="215" t="s">
        <v>185</v>
      </c>
      <c r="B13" s="208" t="s">
        <v>186</v>
      </c>
      <c r="C13" s="216">
        <v>380389</v>
      </c>
      <c r="D13" s="390"/>
      <c r="E13" s="215" t="s">
        <v>187</v>
      </c>
      <c r="F13" s="211" t="s">
        <v>188</v>
      </c>
      <c r="G13" s="217">
        <f>72679+59328+22052</f>
        <v>154059</v>
      </c>
    </row>
    <row r="14" spans="1:7" ht="12.75">
      <c r="A14" s="215" t="s">
        <v>91</v>
      </c>
      <c r="B14" s="208" t="s">
        <v>92</v>
      </c>
      <c r="C14" s="216"/>
      <c r="D14" s="390"/>
      <c r="E14" s="215" t="s">
        <v>189</v>
      </c>
      <c r="F14" s="211" t="s">
        <v>190</v>
      </c>
      <c r="G14" s="217">
        <v>45607</v>
      </c>
    </row>
    <row r="15" spans="1:7" ht="12.75">
      <c r="A15" s="215" t="s">
        <v>95</v>
      </c>
      <c r="B15" s="208" t="s">
        <v>96</v>
      </c>
      <c r="C15" s="222"/>
      <c r="D15" s="390"/>
      <c r="E15" s="219" t="s">
        <v>66</v>
      </c>
      <c r="F15" s="220"/>
      <c r="G15" s="221">
        <f>SUM(G7:G14)</f>
        <v>4954843</v>
      </c>
    </row>
    <row r="16" spans="1:7" ht="12.75">
      <c r="A16" s="219" t="s">
        <v>97</v>
      </c>
      <c r="B16" s="223"/>
      <c r="C16" s="221">
        <f>SUM(C7:C14)-C15</f>
        <v>6732240</v>
      </c>
      <c r="D16" s="390"/>
      <c r="E16" s="213" t="s">
        <v>69</v>
      </c>
      <c r="F16" s="213"/>
      <c r="G16" s="213"/>
    </row>
    <row r="17" spans="1:7" ht="12.75">
      <c r="A17" s="391" t="s">
        <v>98</v>
      </c>
      <c r="B17" s="391"/>
      <c r="C17" s="391"/>
      <c r="D17" s="390"/>
      <c r="E17" s="215" t="s">
        <v>191</v>
      </c>
      <c r="F17" s="211" t="s">
        <v>192</v>
      </c>
      <c r="G17" s="216">
        <v>67339</v>
      </c>
    </row>
    <row r="18" spans="1:7" ht="12.75">
      <c r="A18" s="215" t="s">
        <v>99</v>
      </c>
      <c r="B18" s="208" t="s">
        <v>100</v>
      </c>
      <c r="C18" s="217">
        <f>72679+59328</f>
        <v>132007</v>
      </c>
      <c r="D18" s="390"/>
      <c r="E18" s="215" t="s">
        <v>193</v>
      </c>
      <c r="F18" s="211" t="s">
        <v>194</v>
      </c>
      <c r="G18" s="217">
        <v>82056</v>
      </c>
    </row>
    <row r="19" spans="1:7" ht="12.75">
      <c r="A19" s="393" t="s">
        <v>101</v>
      </c>
      <c r="B19" s="208" t="s">
        <v>102</v>
      </c>
      <c r="C19" s="216"/>
      <c r="D19" s="390"/>
      <c r="E19" s="215" t="s">
        <v>195</v>
      </c>
      <c r="F19" s="211" t="s">
        <v>196</v>
      </c>
      <c r="G19" s="217">
        <v>26800</v>
      </c>
    </row>
    <row r="20" spans="1:7" ht="12.75">
      <c r="A20" s="215" t="s">
        <v>103</v>
      </c>
      <c r="B20" s="208" t="s">
        <v>104</v>
      </c>
      <c r="C20" s="216">
        <v>21510</v>
      </c>
      <c r="D20" s="390"/>
      <c r="E20" s="215" t="s">
        <v>197</v>
      </c>
      <c r="F20" s="211" t="s">
        <v>198</v>
      </c>
      <c r="G20" s="217">
        <v>346417</v>
      </c>
    </row>
    <row r="21" spans="1:7" ht="12.75">
      <c r="A21" s="394" t="s">
        <v>199</v>
      </c>
      <c r="B21" s="208" t="s">
        <v>200</v>
      </c>
      <c r="C21" s="216">
        <v>22052</v>
      </c>
      <c r="D21" s="390"/>
      <c r="E21" s="215" t="s">
        <v>201</v>
      </c>
      <c r="F21" s="211" t="s">
        <v>202</v>
      </c>
      <c r="G21" s="217">
        <v>1225256</v>
      </c>
    </row>
    <row r="22" spans="1:7" ht="12.75">
      <c r="A22" s="394" t="s">
        <v>203</v>
      </c>
      <c r="B22" s="211" t="s">
        <v>204</v>
      </c>
      <c r="C22" s="216"/>
      <c r="D22" s="390"/>
      <c r="E22" s="215" t="s">
        <v>205</v>
      </c>
      <c r="F22" s="211" t="s">
        <v>206</v>
      </c>
      <c r="G22" s="217">
        <v>1929879</v>
      </c>
    </row>
    <row r="23" spans="1:7" ht="12.75">
      <c r="A23" s="215" t="s">
        <v>207</v>
      </c>
      <c r="B23" s="211" t="s">
        <v>208</v>
      </c>
      <c r="C23" s="216"/>
      <c r="D23" s="390"/>
      <c r="E23" s="215" t="s">
        <v>209</v>
      </c>
      <c r="F23" s="211" t="s">
        <v>210</v>
      </c>
      <c r="G23" s="217"/>
    </row>
    <row r="24" spans="1:7" ht="12.75">
      <c r="A24" s="215" t="s">
        <v>211</v>
      </c>
      <c r="B24" s="211" t="s">
        <v>212</v>
      </c>
      <c r="C24" s="216">
        <v>1055838</v>
      </c>
      <c r="D24" s="390"/>
      <c r="E24" s="219" t="s">
        <v>80</v>
      </c>
      <c r="F24" s="223"/>
      <c r="G24" s="221">
        <f>SUM(G17:G23)</f>
        <v>3677747</v>
      </c>
    </row>
    <row r="25" spans="1:7" ht="12.75">
      <c r="A25" s="215" t="s">
        <v>213</v>
      </c>
      <c r="B25" s="211" t="s">
        <v>214</v>
      </c>
      <c r="C25" s="216">
        <v>488641</v>
      </c>
      <c r="D25" s="390"/>
      <c r="E25" s="391" t="s">
        <v>83</v>
      </c>
      <c r="F25" s="391"/>
      <c r="G25" s="391"/>
    </row>
    <row r="26" spans="1:7" ht="12.75">
      <c r="A26" s="215" t="s">
        <v>215</v>
      </c>
      <c r="B26" s="211" t="s">
        <v>216</v>
      </c>
      <c r="C26" s="216"/>
      <c r="D26" s="390"/>
      <c r="E26" s="215" t="s">
        <v>86</v>
      </c>
      <c r="F26" s="395" t="s">
        <v>87</v>
      </c>
      <c r="G26" s="217"/>
    </row>
    <row r="27" spans="1:7" ht="12.75">
      <c r="A27" s="215" t="s">
        <v>115</v>
      </c>
      <c r="B27" s="211" t="s">
        <v>116</v>
      </c>
      <c r="C27" s="216">
        <v>170067</v>
      </c>
      <c r="D27" s="390"/>
      <c r="E27" s="215" t="s">
        <v>217</v>
      </c>
      <c r="F27" s="395" t="s">
        <v>218</v>
      </c>
      <c r="G27" s="217"/>
    </row>
    <row r="28" spans="1:7" ht="12.75">
      <c r="A28" s="215" t="s">
        <v>117</v>
      </c>
      <c r="B28" s="211" t="s">
        <v>118</v>
      </c>
      <c r="C28" s="216">
        <v>10235</v>
      </c>
      <c r="D28" s="390"/>
      <c r="E28" s="219" t="s">
        <v>90</v>
      </c>
      <c r="F28" s="220"/>
      <c r="G28" s="221">
        <f>SUM(G26:G27)</f>
        <v>0</v>
      </c>
    </row>
    <row r="29" spans="1:7" ht="12.75">
      <c r="A29" s="215" t="s">
        <v>119</v>
      </c>
      <c r="B29" s="211" t="s">
        <v>120</v>
      </c>
      <c r="C29" s="222"/>
      <c r="D29" s="390"/>
      <c r="E29" s="231"/>
      <c r="F29" s="232"/>
      <c r="G29" s="229"/>
    </row>
    <row r="30" spans="1:7" ht="12.75">
      <c r="A30" s="219" t="s">
        <v>121</v>
      </c>
      <c r="B30" s="223"/>
      <c r="C30" s="221">
        <f>SUM(C18:C28)-C29</f>
        <v>1900350</v>
      </c>
      <c r="D30" s="390"/>
      <c r="E30" s="233"/>
      <c r="F30" s="396"/>
      <c r="G30" s="235"/>
    </row>
    <row r="31" spans="1:7" ht="12.75">
      <c r="A31" s="236" t="s">
        <v>122</v>
      </c>
      <c r="B31" s="236"/>
      <c r="C31" s="237">
        <f>C16+C30</f>
        <v>8632590</v>
      </c>
      <c r="D31" s="238"/>
      <c r="E31" s="239" t="s">
        <v>122</v>
      </c>
      <c r="F31" s="239"/>
      <c r="G31" s="397">
        <f>G24+G15+G28</f>
        <v>8632590</v>
      </c>
    </row>
    <row r="33" ht="12.75">
      <c r="A33" s="240" t="s">
        <v>123</v>
      </c>
    </row>
    <row r="34" ht="12.75">
      <c r="A34" s="240" t="s">
        <v>124</v>
      </c>
    </row>
    <row r="41" spans="1:7" ht="12.75">
      <c r="A41" s="228"/>
      <c r="B41" s="242"/>
      <c r="C41" s="228"/>
      <c r="D41" s="228"/>
      <c r="E41" s="228"/>
      <c r="F41" s="228"/>
      <c r="G41" s="228"/>
    </row>
    <row r="42" spans="1:7" ht="12.75">
      <c r="A42" s="228"/>
      <c r="B42" s="242"/>
      <c r="C42" s="228"/>
      <c r="D42" s="228"/>
      <c r="E42" s="228"/>
      <c r="F42" s="228"/>
      <c r="G42" s="228"/>
    </row>
  </sheetData>
  <mergeCells count="11">
    <mergeCell ref="E2:G2"/>
    <mergeCell ref="A3:F3"/>
    <mergeCell ref="A4:C4"/>
    <mergeCell ref="E4:G4"/>
    <mergeCell ref="A6:C6"/>
    <mergeCell ref="E6:G6"/>
    <mergeCell ref="E16:G16"/>
    <mergeCell ref="A17:C17"/>
    <mergeCell ref="E25:G25"/>
    <mergeCell ref="A31:B31"/>
    <mergeCell ref="E31:F31"/>
  </mergeCells>
  <dataValidations count="1">
    <dataValidation type="whole" allowBlank="1" showErrorMessage="1" errorTitle="ERRORE NEL DATO IMMESSO" error="INSERIRE SOLO NUMERI INTERI" sqref="C7:C16 G7:G15 G17:G24 C18:C30 G26:G30">
      <formula1>-999999999999</formula1>
      <formula2>999999999999</formula2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vgf des</dc:creator>
  <cp:keywords/>
  <dc:description/>
  <cp:lastModifiedBy>vgf des</cp:lastModifiedBy>
  <dcterms:created xsi:type="dcterms:W3CDTF">2012-06-27T07:31:51Z</dcterms:created>
  <dcterms:modified xsi:type="dcterms:W3CDTF">2012-06-27T09:38:18Z</dcterms:modified>
  <cp:category/>
  <cp:version/>
  <cp:contentType/>
  <cp:contentStatus/>
  <cp:revision>16</cp:revision>
</cp:coreProperties>
</file>