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715" windowHeight="11010" activeTab="0"/>
  </bookViews>
  <sheets>
    <sheet name="m5_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<sst xmlns="http://schemas.openxmlformats.org/spreadsheetml/2006/main" count="22" uniqueCount="22">
  <si>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INDICATORI</t>
  </si>
  <si>
    <t xml:space="preserve">TAV. M. 5 - ENERGIA ELETTRICA E GAS - INDICATORI CONSUMO E PRODUZIONE DA FONTI RINNOVABILI </t>
  </si>
  <si>
    <t>POPOLAZIONE RESIDENTE</t>
  </si>
  <si>
    <r>
      <t xml:space="preserve">CONSUMO ENERGIA ELETTRICA TOTALE </t>
    </r>
    <r>
      <rPr>
        <sz val="8"/>
        <rFont val="Verdana"/>
        <family val="2"/>
      </rPr>
      <t>(Kwh/anno)</t>
    </r>
  </si>
  <si>
    <r>
      <t xml:space="preserve">CONSUMO ENERGIA ELETTRICA DOMESTICO </t>
    </r>
    <r>
      <rPr>
        <sz val="8"/>
        <rFont val="Verdana"/>
        <family val="2"/>
      </rPr>
      <t>(Kwh/anno)</t>
    </r>
  </si>
  <si>
    <r>
      <t xml:space="preserve">CONSUMO GAS METANO TOTALE </t>
    </r>
    <r>
      <rPr>
        <sz val="8"/>
        <rFont val="Verdana"/>
        <family val="2"/>
      </rPr>
      <t>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/anno)</t>
    </r>
  </si>
  <si>
    <r>
      <t xml:space="preserve">PRODUZIONE ENERGIA DA FONTI RINNOVABILI </t>
    </r>
    <r>
      <rPr>
        <sz val="9"/>
        <rFont val="Verdana"/>
        <family val="2"/>
      </rPr>
      <t>(Kwh elettrici)</t>
    </r>
  </si>
  <si>
    <r>
      <t xml:space="preserve">ENERGIA EROGATA PER IL TELERISCALDAMENTO </t>
    </r>
    <r>
      <rPr>
        <sz val="8"/>
        <rFont val="Verdana"/>
        <family val="2"/>
      </rPr>
      <t>(Kwh)</t>
    </r>
  </si>
  <si>
    <r>
      <t xml:space="preserve">CONSUMO GAS METANO USO DOMESTICO </t>
    </r>
    <r>
      <rPr>
        <sz val="8"/>
        <rFont val="Verdana"/>
        <family val="2"/>
      </rPr>
      <t>(m3/anno)</t>
    </r>
  </si>
  <si>
    <t>Fonti: Hera Spa - Direzione Reti Energia</t>
  </si>
  <si>
    <t>CONSUMO EN. ELETTRICA DOM.CO PROCAPITE (Kwh/AB/anno)</t>
  </si>
  <si>
    <t>CONSUMO GAS METANO USO DOM.CO PROCAPITE (m3/ab/anno)</t>
  </si>
  <si>
    <r>
      <t>125.193.671</t>
    </r>
    <r>
      <rPr>
        <vertAlign val="superscript"/>
        <sz val="9"/>
        <rFont val="Verdana"/>
        <family val="2"/>
      </rPr>
      <t>(</t>
    </r>
    <r>
      <rPr>
        <vertAlign val="superscript"/>
        <sz val="8"/>
        <rFont val="Verdana"/>
        <family val="2"/>
      </rPr>
      <t>1</t>
    </r>
    <r>
      <rPr>
        <vertAlign val="superscript"/>
        <sz val="9"/>
        <rFont val="Verdana"/>
        <family val="2"/>
      </rPr>
      <t>)</t>
    </r>
  </si>
  <si>
    <r>
      <t>132.350.891(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)</t>
    </r>
  </si>
  <si>
    <t xml:space="preserve">                  - COMUNE DI MODENA - ANNI 2011-2015</t>
  </si>
  <si>
    <t>(1) Comprende Discarica che vale 8.003.191 kwhe</t>
  </si>
  <si>
    <t>(2) Comprende Discarica che vale 9.136.371 kwhe</t>
  </si>
  <si>
    <t>(3) Comprende Discarica che vale 7.644.319 kwhe</t>
  </si>
  <si>
    <t>(4) Comprende Discarica che vale 4.957.719 kwhe</t>
  </si>
  <si>
    <r>
      <t>139.146.239(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)</t>
    </r>
  </si>
  <si>
    <r>
      <t>140902219(</t>
    </r>
    <r>
      <rPr>
        <vertAlign val="superscript"/>
        <sz val="8.5"/>
        <rFont val="Verdana"/>
        <family val="2"/>
      </rPr>
      <t>4</t>
    </r>
    <r>
      <rPr>
        <sz val="8.5"/>
        <rFont val="Verdana"/>
        <family val="2"/>
      </rPr>
      <t>)</t>
    </r>
  </si>
  <si>
    <t>Tavola aggiornata al 30/09/2016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</si>
</sst>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8.5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.5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1" fillId="2" borderId="1" applyNumberFormat="0" applyAlignment="0" applyProtection="0"/>
    <xf numFmtId="0" fontId="22" fillId="0" borderId="2" applyNumberFormat="0" applyFill="0" applyAlignment="0" applyProtection="0"/>
    <xf numFmtId="0" fontId="23" fillId="11" borderId="3" applyNumberFormat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1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0" fillId="2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43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8" fillId="2" borderId="10" xfId="43" applyNumberFormat="1" applyFont="1" applyFill="1" applyBorder="1" applyAlignment="1">
      <alignment horizontal="right" vertical="center"/>
    </xf>
    <xf numFmtId="3" fontId="8" fillId="0" borderId="10" xfId="43" applyNumberFormat="1" applyFont="1" applyFill="1" applyBorder="1" applyAlignment="1">
      <alignment horizontal="right" vertical="center"/>
    </xf>
    <xf numFmtId="3" fontId="8" fillId="2" borderId="11" xfId="43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65" fontId="8" fillId="2" borderId="10" xfId="43" applyNumberFormat="1" applyFont="1" applyFill="1" applyBorder="1" applyAlignment="1">
      <alignment horizontal="right" vertical="center"/>
    </xf>
    <xf numFmtId="165" fontId="8" fillId="0" borderId="10" xfId="43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8" fillId="2" borderId="10" xfId="43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2" fillId="0" borderId="10" xfId="4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3"/>
  <sheetViews>
    <sheetView showGridLines="0" tabSelected="1" zoomScalePageLayoutView="0" workbookViewId="0" topLeftCell="A1">
      <selection activeCell="A25" sqref="A25:F25"/>
    </sheetView>
  </sheetViews>
  <sheetFormatPr defaultColWidth="9.140625" defaultRowHeight="12.75"/>
  <cols>
    <col min="1" max="1" width="55.7109375" style="0" customWidth="1"/>
    <col min="2" max="2" width="12.7109375" style="0" bestFit="1" customWidth="1"/>
    <col min="3" max="3" width="13.7109375" style="0" bestFit="1" customWidth="1"/>
    <col min="4" max="4" width="14.7109375" style="0" bestFit="1" customWidth="1"/>
    <col min="5" max="5" width="13.28125" style="0" customWidth="1"/>
    <col min="6" max="6" width="12.7109375" style="0" bestFit="1" customWidth="1"/>
  </cols>
  <sheetData>
    <row r="5" s="13" customFormat="1" ht="12.75">
      <c r="A5" s="12" t="s">
        <v>1</v>
      </c>
    </row>
    <row r="6" s="13" customFormat="1" ht="12.75">
      <c r="A6" s="12" t="s">
        <v>14</v>
      </c>
    </row>
    <row r="7" ht="12.75">
      <c r="A7" s="3"/>
    </row>
    <row r="8" spans="1:6" ht="15" customHeight="1">
      <c r="A8" s="2" t="s">
        <v>0</v>
      </c>
      <c r="B8" s="4">
        <v>2011</v>
      </c>
      <c r="C8" s="4">
        <v>2012</v>
      </c>
      <c r="D8" s="4">
        <v>2013</v>
      </c>
      <c r="E8" s="4">
        <v>2014</v>
      </c>
      <c r="F8" s="4">
        <f>+E8+1</f>
        <v>2015</v>
      </c>
    </row>
    <row r="9" spans="1:7" ht="15" customHeight="1">
      <c r="A9" s="18" t="s">
        <v>2</v>
      </c>
      <c r="B9" s="17">
        <v>185694</v>
      </c>
      <c r="C9" s="17">
        <v>186040</v>
      </c>
      <c r="D9" s="17">
        <v>184525</v>
      </c>
      <c r="E9" s="17">
        <v>185148</v>
      </c>
      <c r="F9" s="17">
        <v>184973</v>
      </c>
      <c r="G9" s="23"/>
    </row>
    <row r="10" spans="1:7" ht="15" customHeight="1">
      <c r="A10" s="19" t="s">
        <v>3</v>
      </c>
      <c r="B10" s="10">
        <v>1121200537</v>
      </c>
      <c r="C10" s="10">
        <v>1102040000</v>
      </c>
      <c r="D10" s="10">
        <v>1094368200</v>
      </c>
      <c r="E10" s="10">
        <v>1055501300</v>
      </c>
      <c r="F10" s="10">
        <v>1119136084.0136714</v>
      </c>
      <c r="G10" s="23"/>
    </row>
    <row r="11" spans="1:7" ht="15" customHeight="1">
      <c r="A11" s="20" t="s">
        <v>4</v>
      </c>
      <c r="B11" s="9">
        <v>224840000</v>
      </c>
      <c r="C11" s="9">
        <v>201224000</v>
      </c>
      <c r="D11" s="9">
        <v>193902000</v>
      </c>
      <c r="E11" s="9">
        <v>179983400</v>
      </c>
      <c r="F11" s="9">
        <v>190907591.862</v>
      </c>
      <c r="G11" s="23"/>
    </row>
    <row r="12" spans="1:6" ht="15" customHeight="1">
      <c r="A12" s="19" t="s">
        <v>10</v>
      </c>
      <c r="B12" s="15">
        <f>B11/B9</f>
        <v>1210.809180695122</v>
      </c>
      <c r="C12" s="15">
        <f>C11/C9</f>
        <v>1081.6168565899807</v>
      </c>
      <c r="D12" s="15">
        <f>D11/D9</f>
        <v>1050.8169624712098</v>
      </c>
      <c r="E12" s="15">
        <f>E11/E9</f>
        <v>972.1055587962063</v>
      </c>
      <c r="F12" s="15">
        <f>F11/F9</f>
        <v>1032.083557394863</v>
      </c>
    </row>
    <row r="13" spans="1:7" ht="15" customHeight="1">
      <c r="A13" s="20" t="s">
        <v>5</v>
      </c>
      <c r="B13" s="9">
        <v>197867557.18974212</v>
      </c>
      <c r="C13" s="9">
        <v>199591089.76423678</v>
      </c>
      <c r="D13" s="9">
        <v>200030969</v>
      </c>
      <c r="E13" s="9">
        <v>166525437</v>
      </c>
      <c r="F13" s="9">
        <v>177919804.453</v>
      </c>
      <c r="G13" s="23"/>
    </row>
    <row r="14" spans="1:6" ht="15" customHeight="1">
      <c r="A14" s="19" t="s">
        <v>8</v>
      </c>
      <c r="B14" s="10">
        <v>148800129</v>
      </c>
      <c r="C14" s="10">
        <f>C13-42504886</f>
        <v>157086203.76423678</v>
      </c>
      <c r="D14" s="10">
        <f>D13-43644410</f>
        <v>156386559</v>
      </c>
      <c r="E14" s="10">
        <f>+E13-29872709</f>
        <v>136652728</v>
      </c>
      <c r="F14" s="10">
        <v>140068645.91702807</v>
      </c>
    </row>
    <row r="15" spans="1:6" ht="15" customHeight="1">
      <c r="A15" s="20" t="s">
        <v>11</v>
      </c>
      <c r="B15" s="14">
        <f>B14/B9</f>
        <v>801.3189925361078</v>
      </c>
      <c r="C15" s="14">
        <f>C14/C9</f>
        <v>844.3678981092065</v>
      </c>
      <c r="D15" s="14">
        <f>D14/D9</f>
        <v>847.5087874271779</v>
      </c>
      <c r="E15" s="14">
        <f>E14/E9</f>
        <v>738.0729362455982</v>
      </c>
      <c r="F15" s="14">
        <f>F14/F9</f>
        <v>757.2383316323359</v>
      </c>
    </row>
    <row r="16" spans="1:6" ht="15" customHeight="1">
      <c r="A16" s="19" t="s">
        <v>6</v>
      </c>
      <c r="B16" s="10">
        <v>118468680</v>
      </c>
      <c r="C16" s="24" t="s">
        <v>12</v>
      </c>
      <c r="D16" s="24" t="s">
        <v>13</v>
      </c>
      <c r="E16" s="24" t="s">
        <v>19</v>
      </c>
      <c r="F16" s="10" t="s">
        <v>20</v>
      </c>
    </row>
    <row r="17" spans="1:7" ht="15" customHeight="1">
      <c r="A17" s="21" t="s">
        <v>7</v>
      </c>
      <c r="B17" s="11">
        <v>31620000</v>
      </c>
      <c r="C17" s="11">
        <v>36127000</v>
      </c>
      <c r="D17" s="11">
        <v>38488000</v>
      </c>
      <c r="E17" s="11">
        <v>33382510</v>
      </c>
      <c r="F17" s="11">
        <v>34309300</v>
      </c>
      <c r="G17" s="23"/>
    </row>
    <row r="18" spans="1:5" s="8" customFormat="1" ht="5.25" customHeight="1">
      <c r="A18" s="6"/>
      <c r="B18" s="7"/>
      <c r="C18" s="7"/>
      <c r="D18" s="7"/>
      <c r="E18" s="7"/>
    </row>
    <row r="19" spans="1:5" s="8" customFormat="1" ht="12" customHeight="1">
      <c r="A19" s="6" t="s">
        <v>15</v>
      </c>
      <c r="B19" s="7"/>
      <c r="C19" s="7"/>
      <c r="D19" s="7"/>
      <c r="E19" s="7"/>
    </row>
    <row r="20" spans="1:5" s="8" customFormat="1" ht="12" customHeight="1">
      <c r="A20" s="6" t="s">
        <v>16</v>
      </c>
      <c r="B20" s="7"/>
      <c r="C20" s="7"/>
      <c r="D20" s="7"/>
      <c r="E20" s="7"/>
    </row>
    <row r="21" spans="1:5" s="8" customFormat="1" ht="12" customHeight="1">
      <c r="A21" s="25" t="s">
        <v>17</v>
      </c>
      <c r="B21" s="7"/>
      <c r="C21" s="7"/>
      <c r="D21" s="7"/>
      <c r="E21" s="7"/>
    </row>
    <row r="22" spans="1:5" s="8" customFormat="1" ht="12" customHeight="1">
      <c r="A22" s="25" t="s">
        <v>18</v>
      </c>
      <c r="B22" s="7"/>
      <c r="C22" s="7"/>
      <c r="D22" s="7"/>
      <c r="E22" s="7"/>
    </row>
    <row r="23" spans="1:4" s="5" customFormat="1" ht="12.75" customHeight="1">
      <c r="A23" s="26" t="s">
        <v>9</v>
      </c>
      <c r="C23" s="22"/>
      <c r="D23" s="22"/>
    </row>
    <row r="24" ht="12.75">
      <c r="A24" s="1"/>
    </row>
    <row r="25" spans="1:6" ht="12.75">
      <c r="A25" s="27" t="s">
        <v>21</v>
      </c>
      <c r="B25" s="27"/>
      <c r="C25" s="27"/>
      <c r="D25" s="27"/>
      <c r="E25" s="27"/>
      <c r="F25" s="27"/>
    </row>
    <row r="33" ht="12.75">
      <c r="A33" s="16"/>
    </row>
  </sheetData>
  <sheetProtection password="83C9" sheet="1"/>
  <mergeCells count="1">
    <mergeCell ref="A25:F25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Comune di Modena</cp:lastModifiedBy>
  <cp:lastPrinted>2016-09-30T08:55:52Z</cp:lastPrinted>
  <dcterms:created xsi:type="dcterms:W3CDTF">2009-09-07T20:22:04Z</dcterms:created>
  <dcterms:modified xsi:type="dcterms:W3CDTF">2016-09-30T08:57:47Z</dcterms:modified>
  <cp:category/>
  <cp:version/>
  <cp:contentType/>
  <cp:contentStatus/>
</cp:coreProperties>
</file>